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tbal\Léto 2019\"/>
    </mc:Choice>
  </mc:AlternateContent>
  <bookViews>
    <workbookView xWindow="-105" yWindow="-105" windowWidth="23250" windowHeight="12570" activeTab="1"/>
  </bookViews>
  <sheets>
    <sheet name="červenec" sheetId="1" r:id="rId1"/>
    <sheet name="srpen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34" i="2" l="1"/>
  <c r="AK34" i="2" s="1"/>
  <c r="AH34" i="2"/>
  <c r="AI34" i="2" s="1"/>
  <c r="AJ33" i="2"/>
  <c r="AK33" i="2" s="1"/>
  <c r="AH33" i="2"/>
  <c r="AI33" i="2" s="1"/>
  <c r="AJ32" i="2"/>
  <c r="AK32" i="2" s="1"/>
  <c r="AH32" i="2"/>
  <c r="AI32" i="2" s="1"/>
  <c r="AJ31" i="2"/>
  <c r="AK31" i="2" s="1"/>
  <c r="AH31" i="2"/>
  <c r="AI31" i="2" s="1"/>
  <c r="AJ30" i="2"/>
  <c r="AK30" i="2" s="1"/>
  <c r="AH30" i="2"/>
  <c r="AI30" i="2" s="1"/>
  <c r="AJ29" i="2"/>
  <c r="AK29" i="2" s="1"/>
  <c r="AH29" i="2"/>
  <c r="AI29" i="2" s="1"/>
  <c r="AJ28" i="2"/>
  <c r="AK28" i="2" s="1"/>
  <c r="AH28" i="2"/>
  <c r="AI28" i="2" s="1"/>
  <c r="AJ27" i="2"/>
  <c r="AK27" i="2" s="1"/>
  <c r="AH27" i="2"/>
  <c r="AI27" i="2" s="1"/>
  <c r="AJ26" i="2"/>
  <c r="AK26" i="2" s="1"/>
  <c r="AH26" i="2"/>
  <c r="AI26" i="2" s="1"/>
  <c r="AJ25" i="2"/>
  <c r="AK25" i="2" s="1"/>
  <c r="AH25" i="2"/>
  <c r="AI25" i="2" s="1"/>
  <c r="AJ24" i="2"/>
  <c r="AK24" i="2" s="1"/>
  <c r="AH24" i="2"/>
  <c r="AI24" i="2" s="1"/>
  <c r="AJ23" i="2"/>
  <c r="AK23" i="2" s="1"/>
  <c r="AH23" i="2"/>
  <c r="AI23" i="2" s="1"/>
  <c r="AJ22" i="2"/>
  <c r="AK22" i="2" s="1"/>
  <c r="AH22" i="2"/>
  <c r="AI22" i="2" s="1"/>
  <c r="AJ21" i="2"/>
  <c r="AK21" i="2" s="1"/>
  <c r="AH21" i="2"/>
  <c r="AI21" i="2" s="1"/>
  <c r="AJ20" i="2"/>
  <c r="AK20" i="2" s="1"/>
  <c r="AH20" i="2"/>
  <c r="AI20" i="2" s="1"/>
  <c r="AJ19" i="2"/>
  <c r="AK19" i="2" s="1"/>
  <c r="AH19" i="2"/>
  <c r="AI19" i="2" s="1"/>
  <c r="AJ18" i="2"/>
  <c r="AK18" i="2" s="1"/>
  <c r="AH18" i="2"/>
  <c r="AI18" i="2" s="1"/>
  <c r="AJ17" i="2"/>
  <c r="AK17" i="2" s="1"/>
  <c r="AH17" i="2"/>
  <c r="AI17" i="2" s="1"/>
  <c r="AJ16" i="2"/>
  <c r="AK16" i="2" s="1"/>
  <c r="AH16" i="2"/>
  <c r="AI16" i="2" s="1"/>
  <c r="AJ15" i="2"/>
  <c r="AH15" i="2"/>
  <c r="AK15" i="2" l="1"/>
  <c r="AI15" i="2"/>
  <c r="AH12" i="1" l="1"/>
  <c r="AI12" i="1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J12" i="2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E12" i="2"/>
  <c r="F12" i="2" s="1"/>
  <c r="G12" i="2" s="1"/>
  <c r="AJ31" i="1"/>
  <c r="AK31" i="1" s="1"/>
  <c r="AH31" i="1"/>
  <c r="AI31" i="1" s="1"/>
  <c r="AJ30" i="1"/>
  <c r="AK30" i="1" s="1"/>
  <c r="AH30" i="1"/>
  <c r="AI30" i="1" s="1"/>
  <c r="AJ29" i="1"/>
  <c r="AK29" i="1" s="1"/>
  <c r="AH29" i="1"/>
  <c r="AI29" i="1" s="1"/>
  <c r="AJ28" i="1"/>
  <c r="AK28" i="1" s="1"/>
  <c r="AH28" i="1"/>
  <c r="AI28" i="1" s="1"/>
  <c r="AJ27" i="1"/>
  <c r="AK27" i="1" s="1"/>
  <c r="AH27" i="1"/>
  <c r="AI27" i="1" s="1"/>
  <c r="AJ26" i="1"/>
  <c r="AK26" i="1" s="1"/>
  <c r="AH26" i="1"/>
  <c r="AI26" i="1" s="1"/>
  <c r="AJ25" i="1"/>
  <c r="AK25" i="1" s="1"/>
  <c r="AH25" i="1"/>
  <c r="AI25" i="1" s="1"/>
  <c r="AJ24" i="1"/>
  <c r="AK24" i="1" s="1"/>
  <c r="AH24" i="1"/>
  <c r="AI24" i="1" s="1"/>
  <c r="AJ23" i="1"/>
  <c r="AK23" i="1" s="1"/>
  <c r="AH23" i="1"/>
  <c r="AI23" i="1" s="1"/>
  <c r="AJ22" i="1"/>
  <c r="AK22" i="1" s="1"/>
  <c r="AH22" i="1"/>
  <c r="AI22" i="1" s="1"/>
  <c r="AJ21" i="1"/>
  <c r="AK21" i="1" s="1"/>
  <c r="AH21" i="1"/>
  <c r="AI21" i="1" s="1"/>
  <c r="AJ20" i="1"/>
  <c r="AK20" i="1" s="1"/>
  <c r="AH20" i="1"/>
  <c r="AI20" i="1" s="1"/>
  <c r="AJ19" i="1"/>
  <c r="AK19" i="1" s="1"/>
  <c r="AH19" i="1"/>
  <c r="AI19" i="1" s="1"/>
  <c r="AJ18" i="1"/>
  <c r="AK18" i="1" s="1"/>
  <c r="AH18" i="1"/>
  <c r="AI18" i="1" s="1"/>
  <c r="AJ17" i="1"/>
  <c r="AK17" i="1" s="1"/>
  <c r="AH17" i="1"/>
  <c r="AI17" i="1" s="1"/>
  <c r="AJ16" i="1"/>
  <c r="AK16" i="1" s="1"/>
  <c r="AH16" i="1"/>
  <c r="AI16" i="1" s="1"/>
  <c r="AJ15" i="1"/>
  <c r="AK15" i="1" s="1"/>
  <c r="AH15" i="1"/>
  <c r="AI15" i="1" s="1"/>
  <c r="AJ14" i="1"/>
  <c r="AK14" i="1" s="1"/>
  <c r="AH14" i="1"/>
  <c r="AI14" i="1" s="1"/>
  <c r="AJ13" i="1"/>
  <c r="AK13" i="1" s="1"/>
  <c r="AH13" i="1"/>
  <c r="AI13" i="1" s="1"/>
  <c r="AJ12" i="1"/>
  <c r="AK12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</calcChain>
</file>

<file path=xl/sharedStrings.xml><?xml version="1.0" encoding="utf-8"?>
<sst xmlns="http://schemas.openxmlformats.org/spreadsheetml/2006/main" count="82" uniqueCount="49">
  <si>
    <t xml:space="preserve">Mladší dorost </t>
  </si>
  <si>
    <t>Česká divize dorostu U17</t>
  </si>
  <si>
    <t>- tréninkový a zápasový rozpis/hráčská prezence -</t>
  </si>
  <si>
    <t>měsíc/mezocyklus</t>
  </si>
  <si>
    <t>sumární údaje</t>
  </si>
  <si>
    <t>mikrocyklus</t>
  </si>
  <si>
    <t>individuální</t>
  </si>
  <si>
    <t>trén. proces</t>
  </si>
  <si>
    <t>zápasy</t>
  </si>
  <si>
    <t>počet  TJ</t>
  </si>
  <si>
    <t>účast (%)</t>
  </si>
  <si>
    <t>Řehák Adam</t>
  </si>
  <si>
    <t>Čáp Filip</t>
  </si>
  <si>
    <t>Němec Vojtěch</t>
  </si>
  <si>
    <t>Foršt Miroslav</t>
  </si>
  <si>
    <t>Rejthar Adam</t>
  </si>
  <si>
    <t>Kenardžiev Michal</t>
  </si>
  <si>
    <t>Šátek Adam</t>
  </si>
  <si>
    <t>Hurt Čeněk</t>
  </si>
  <si>
    <t>Žídek Antonín</t>
  </si>
  <si>
    <t>Šíma Jakub</t>
  </si>
  <si>
    <t>Žilka Jan</t>
  </si>
  <si>
    <t>Žemba Kristián</t>
  </si>
  <si>
    <t>Fíla Michal</t>
  </si>
  <si>
    <t>Krupka Jan</t>
  </si>
  <si>
    <t>Rozumný Tomáš</t>
  </si>
  <si>
    <t>Koutský Petr</t>
  </si>
  <si>
    <t>Ješeta Jakub</t>
  </si>
  <si>
    <t>Čáslava Patrik</t>
  </si>
  <si>
    <t>Čech Petr</t>
  </si>
  <si>
    <t>Kutná Hora U19</t>
  </si>
  <si>
    <t>Buchta Vojtěch</t>
  </si>
  <si>
    <t>Mezocyklus 1; měsíc červenec 2019</t>
  </si>
  <si>
    <t>Letní přípravné období 2019/2020</t>
  </si>
  <si>
    <t>počet  PU</t>
  </si>
  <si>
    <t>FK Pardubice U16</t>
  </si>
  <si>
    <t>FK Kolín</t>
  </si>
  <si>
    <t>jméno hráče</t>
  </si>
  <si>
    <t>Havlíčkův Brod</t>
  </si>
  <si>
    <t>Bohemia Poděbrady</t>
  </si>
  <si>
    <t>SK Čelákovice U17</t>
  </si>
  <si>
    <t>Sparta Kutná Hora</t>
  </si>
  <si>
    <t>FK Náchod</t>
  </si>
  <si>
    <t>FK Admira Praha B</t>
  </si>
  <si>
    <t>SK Střešovice 1911</t>
  </si>
  <si>
    <t>Podzimní soutěžní období 2019/2020</t>
  </si>
  <si>
    <t xml:space="preserve"> Mezocyklus 2, měsíc srpen 2019</t>
  </si>
  <si>
    <t>počet PU, MU</t>
  </si>
  <si>
    <t>Viktorka Žižkov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</si>
</sst>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\ yy"/>
    <numFmt numFmtId="165" formatCode="0\ %"/>
  </numFmts>
  <fonts count="3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3.5"/>
      <color indexed="9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2"/>
      <color indexed="62"/>
      <name val="Times New Roman"/>
      <family val="1"/>
      <charset val="238"/>
    </font>
    <font>
      <b/>
      <sz val="8.5"/>
      <color indexed="6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9"/>
      <color indexed="62"/>
      <name val="Times New Roman"/>
      <family val="1"/>
      <charset val="238"/>
    </font>
    <font>
      <b/>
      <sz val="8"/>
      <color indexed="62"/>
      <name val="Times New Roman"/>
      <family val="1"/>
      <charset val="238"/>
    </font>
    <font>
      <b/>
      <sz val="10"/>
      <color indexed="62"/>
      <name val="Times New Roman"/>
      <family val="1"/>
      <charset val="238"/>
    </font>
    <font>
      <b/>
      <sz val="7.5"/>
      <color indexed="62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9"/>
      <color indexed="60"/>
      <name val="Times New Roman"/>
      <family val="1"/>
      <charset val="238"/>
    </font>
    <font>
      <b/>
      <sz val="9"/>
      <color indexed="12"/>
      <name val="Times New Roman"/>
      <family val="1"/>
      <charset val="238"/>
    </font>
    <font>
      <b/>
      <sz val="9"/>
      <color indexed="31"/>
      <name val="Times New Roman"/>
      <family val="1"/>
      <charset val="238"/>
    </font>
    <font>
      <b/>
      <sz val="9"/>
      <color indexed="1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8.5"/>
      <color indexed="12"/>
      <name val="Times New Roman"/>
      <family val="1"/>
      <charset val="238"/>
    </font>
    <font>
      <b/>
      <sz val="7"/>
      <color indexed="12"/>
      <name val="Times New Roman"/>
      <family val="1"/>
      <charset val="238"/>
    </font>
    <font>
      <b/>
      <sz val="7"/>
      <color indexed="39"/>
      <name val="Times New Roman"/>
      <family val="1"/>
      <charset val="238"/>
    </font>
    <font>
      <b/>
      <sz val="7"/>
      <color indexed="10"/>
      <name val="Times New Roman"/>
      <family val="1"/>
      <charset val="238"/>
    </font>
    <font>
      <b/>
      <sz val="7"/>
      <color indexed="12"/>
      <name val="Times New Roman"/>
      <family val="1"/>
      <charset val="1"/>
    </font>
    <font>
      <b/>
      <sz val="7.5"/>
      <color indexed="10"/>
      <name val="Times New Roman"/>
      <family val="1"/>
      <charset val="238"/>
    </font>
    <font>
      <b/>
      <sz val="8.5"/>
      <color indexed="12"/>
      <name val="Times New Roman"/>
      <family val="1"/>
      <charset val="1"/>
    </font>
    <font>
      <b/>
      <sz val="9"/>
      <color rgb="FFFF0000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b/>
      <sz val="7"/>
      <color rgb="FF0070C0"/>
      <name val="Times New Roman"/>
      <family val="1"/>
      <charset val="238"/>
    </font>
    <font>
      <b/>
      <sz val="15.5"/>
      <color indexed="9"/>
      <name val="Times New Roman"/>
      <family val="1"/>
      <charset val="238"/>
    </font>
    <font>
      <b/>
      <sz val="7.5"/>
      <color indexed="16"/>
      <name val="Times New Roman"/>
      <family val="1"/>
      <charset val="238"/>
    </font>
    <font>
      <b/>
      <sz val="7"/>
      <color indexed="16"/>
      <name val="Times New Roman"/>
      <family val="1"/>
      <charset val="238"/>
    </font>
    <font>
      <b/>
      <sz val="9"/>
      <color indexed="16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b/>
      <sz val="8"/>
      <color indexed="10"/>
      <name val="Times New Roman"/>
      <family val="1"/>
      <charset val="1"/>
    </font>
    <font>
      <b/>
      <sz val="9"/>
      <color indexed="44"/>
      <name val="Times New Roman"/>
      <family val="1"/>
      <charset val="238"/>
    </font>
    <font>
      <b/>
      <sz val="7"/>
      <color indexed="44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7"/>
      <color rgb="FFFF0000"/>
      <name val="Times New Roman"/>
      <family val="1"/>
      <charset val="1"/>
    </font>
    <font>
      <sz val="8"/>
      <color rgb="FFFF0000"/>
      <name val="Times New Roman"/>
      <family val="1"/>
      <charset val="1"/>
    </font>
  </fonts>
  <fills count="15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30"/>
      </patternFill>
    </fill>
    <fill>
      <patternFill patternType="solid">
        <fgColor indexed="41"/>
        <bgColor indexed="44"/>
      </patternFill>
    </fill>
    <fill>
      <patternFill patternType="solid">
        <fgColor indexed="26"/>
        <bgColor indexed="9"/>
      </patternFill>
    </fill>
    <fill>
      <patternFill patternType="solid">
        <fgColor indexed="30"/>
        <bgColor indexed="48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44"/>
      </patternFill>
    </fill>
    <fill>
      <patternFill patternType="solid">
        <fgColor indexed="31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41"/>
      </patternFill>
    </fill>
    <fill>
      <patternFill patternType="solid">
        <fgColor rgb="FFFFFFCC"/>
        <bgColor indexed="41"/>
      </patternFill>
    </fill>
    <fill>
      <patternFill patternType="solid">
        <fgColor rgb="FFFFFFCC"/>
        <bgColor indexed="64"/>
      </patternFill>
    </fill>
  </fills>
  <borders count="150">
    <border>
      <left/>
      <right/>
      <top/>
      <bottom/>
      <diagonal/>
    </border>
    <border>
      <left style="medium">
        <color indexed="48"/>
      </left>
      <right/>
      <top/>
      <bottom/>
      <diagonal/>
    </border>
    <border>
      <left style="thick">
        <color indexed="48"/>
      </left>
      <right style="medium">
        <color indexed="48"/>
      </right>
      <top style="thick">
        <color indexed="48"/>
      </top>
      <bottom/>
      <diagonal/>
    </border>
    <border>
      <left/>
      <right style="thick">
        <color indexed="48"/>
      </right>
      <top style="thick">
        <color indexed="48"/>
      </top>
      <bottom/>
      <diagonal/>
    </border>
    <border>
      <left style="thick">
        <color indexed="48"/>
      </left>
      <right/>
      <top/>
      <bottom/>
      <diagonal/>
    </border>
    <border>
      <left/>
      <right style="thick">
        <color indexed="48"/>
      </right>
      <top/>
      <bottom/>
      <diagonal/>
    </border>
    <border>
      <left style="thick">
        <color indexed="48"/>
      </left>
      <right/>
      <top style="medium">
        <color indexed="30"/>
      </top>
      <bottom style="medium">
        <color indexed="30"/>
      </bottom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  <border>
      <left style="medium">
        <color indexed="30"/>
      </left>
      <right style="medium">
        <color indexed="62"/>
      </right>
      <top style="medium">
        <color indexed="30"/>
      </top>
      <bottom style="medium">
        <color indexed="30"/>
      </bottom>
      <diagonal/>
    </border>
    <border>
      <left style="medium">
        <color indexed="62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thick">
        <color indexed="48"/>
      </left>
      <right/>
      <top style="medium">
        <color indexed="30"/>
      </top>
      <bottom/>
      <diagonal/>
    </border>
    <border>
      <left style="medium">
        <color indexed="30"/>
      </left>
      <right/>
      <top style="medium">
        <color indexed="30"/>
      </top>
      <bottom/>
      <diagonal/>
    </border>
    <border>
      <left style="medium">
        <color indexed="62"/>
      </left>
      <right style="medium">
        <color indexed="12"/>
      </right>
      <top style="medium">
        <color indexed="30"/>
      </top>
      <bottom style="medium">
        <color indexed="21"/>
      </bottom>
      <diagonal/>
    </border>
    <border>
      <left style="medium">
        <color indexed="12"/>
      </left>
      <right style="medium">
        <color indexed="12"/>
      </right>
      <top style="medium">
        <color indexed="30"/>
      </top>
      <bottom style="medium">
        <color indexed="21"/>
      </bottom>
      <diagonal/>
    </border>
    <border>
      <left style="medium">
        <color indexed="12"/>
      </left>
      <right style="medium">
        <color indexed="18"/>
      </right>
      <top style="medium">
        <color indexed="30"/>
      </top>
      <bottom style="medium">
        <color indexed="21"/>
      </bottom>
      <diagonal/>
    </border>
    <border>
      <left style="medium">
        <color indexed="18"/>
      </left>
      <right style="medium">
        <color indexed="62"/>
      </right>
      <top style="medium">
        <color indexed="30"/>
      </top>
      <bottom style="medium">
        <color indexed="21"/>
      </bottom>
      <diagonal/>
    </border>
    <border>
      <left style="medium">
        <color indexed="62"/>
      </left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thick">
        <color indexed="48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medium">
        <color indexed="30"/>
      </left>
      <right style="thin">
        <color indexed="22"/>
      </right>
      <top style="medium">
        <color indexed="21"/>
      </top>
      <bottom style="medium">
        <color indexed="21"/>
      </bottom>
      <diagonal/>
    </border>
    <border>
      <left style="thin">
        <color indexed="22"/>
      </left>
      <right style="thin">
        <color indexed="22"/>
      </right>
      <top style="medium">
        <color indexed="21"/>
      </top>
      <bottom style="medium">
        <color indexed="21"/>
      </bottom>
      <diagonal/>
    </border>
    <border>
      <left style="thin">
        <color indexed="22"/>
      </left>
      <right style="medium">
        <color indexed="12"/>
      </right>
      <top style="medium">
        <color indexed="21"/>
      </top>
      <bottom style="medium">
        <color indexed="21"/>
      </bottom>
      <diagonal/>
    </border>
    <border>
      <left style="medium">
        <color indexed="12"/>
      </left>
      <right style="thin">
        <color indexed="22"/>
      </right>
      <top style="medium">
        <color indexed="21"/>
      </top>
      <bottom style="medium">
        <color indexed="21"/>
      </bottom>
      <diagonal/>
    </border>
    <border>
      <left style="thin">
        <color indexed="22"/>
      </left>
      <right style="thin">
        <color indexed="22"/>
      </right>
      <top style="medium">
        <color indexed="21"/>
      </top>
      <bottom/>
      <diagonal/>
    </border>
    <border>
      <left style="thin">
        <color indexed="22"/>
      </left>
      <right style="medium">
        <color indexed="12"/>
      </right>
      <top style="medium">
        <color indexed="21"/>
      </top>
      <bottom/>
      <diagonal/>
    </border>
    <border>
      <left style="medium">
        <color indexed="12"/>
      </left>
      <right style="thin">
        <color indexed="22"/>
      </right>
      <top style="medium">
        <color indexed="21"/>
      </top>
      <bottom/>
      <diagonal/>
    </border>
    <border>
      <left style="medium">
        <color indexed="12"/>
      </left>
      <right style="thin">
        <color indexed="55"/>
      </right>
      <top style="medium">
        <color indexed="21"/>
      </top>
      <bottom/>
      <diagonal/>
    </border>
    <border>
      <left style="medium">
        <color indexed="56"/>
      </left>
      <right style="medium">
        <color indexed="62"/>
      </right>
      <top style="thin">
        <color indexed="30"/>
      </top>
      <bottom style="medium">
        <color indexed="62"/>
      </bottom>
      <diagonal/>
    </border>
    <border>
      <left style="medium">
        <color indexed="62"/>
      </left>
      <right style="medium">
        <color indexed="30"/>
      </right>
      <top style="thin">
        <color indexed="30"/>
      </top>
      <bottom/>
      <diagonal/>
    </border>
    <border>
      <left style="medium">
        <color indexed="21"/>
      </left>
      <right style="thin">
        <color indexed="22"/>
      </right>
      <top style="medium">
        <color indexed="21"/>
      </top>
      <bottom style="medium">
        <color indexed="21"/>
      </bottom>
      <diagonal/>
    </border>
    <border>
      <left style="medium">
        <color indexed="12"/>
      </left>
      <right style="thin">
        <color indexed="55"/>
      </right>
      <top style="medium">
        <color indexed="21"/>
      </top>
      <bottom style="medium">
        <color indexed="21"/>
      </bottom>
      <diagonal/>
    </border>
    <border>
      <left style="thin">
        <color indexed="22"/>
      </left>
      <right style="medium">
        <color indexed="56"/>
      </right>
      <top style="medium">
        <color indexed="21"/>
      </top>
      <bottom style="medium">
        <color indexed="21"/>
      </bottom>
      <diagonal/>
    </border>
    <border>
      <left/>
      <right style="thin">
        <color indexed="55"/>
      </right>
      <top style="medium">
        <color indexed="62"/>
      </top>
      <bottom style="medium">
        <color indexed="62"/>
      </bottom>
      <diagonal/>
    </border>
    <border>
      <left style="thin">
        <color indexed="55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55"/>
      </right>
      <top style="medium">
        <color indexed="62"/>
      </top>
      <bottom/>
      <diagonal/>
    </border>
    <border>
      <left style="thin">
        <color indexed="55"/>
      </left>
      <right style="medium">
        <color indexed="30"/>
      </right>
      <top style="medium">
        <color indexed="62"/>
      </top>
      <bottom style="medium">
        <color indexed="62"/>
      </bottom>
      <diagonal/>
    </border>
    <border>
      <left style="thin">
        <color indexed="22"/>
      </left>
      <right style="thin">
        <color indexed="22"/>
      </right>
      <top/>
      <bottom style="medium">
        <color indexed="21"/>
      </bottom>
      <diagonal/>
    </border>
    <border>
      <left style="thin">
        <color indexed="22"/>
      </left>
      <right style="medium">
        <color indexed="12"/>
      </right>
      <top/>
      <bottom style="medium">
        <color indexed="21"/>
      </bottom>
      <diagonal/>
    </border>
    <border>
      <left style="medium">
        <color indexed="12"/>
      </left>
      <right style="thin">
        <color indexed="22"/>
      </right>
      <top/>
      <bottom style="medium">
        <color indexed="21"/>
      </bottom>
      <diagonal/>
    </border>
    <border>
      <left style="thick">
        <color indexed="48"/>
      </left>
      <right style="medium">
        <color indexed="62"/>
      </right>
      <top style="medium">
        <color indexed="30"/>
      </top>
      <bottom style="thin">
        <color indexed="22"/>
      </bottom>
      <diagonal/>
    </border>
    <border>
      <left style="medium">
        <color indexed="62"/>
      </left>
      <right/>
      <top style="thin">
        <color indexed="22"/>
      </top>
      <bottom style="thin">
        <color indexed="22"/>
      </bottom>
      <diagonal/>
    </border>
    <border>
      <left style="medium">
        <color indexed="6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12"/>
      </right>
      <top/>
      <bottom style="thin">
        <color indexed="22"/>
      </bottom>
      <diagonal/>
    </border>
    <border>
      <left style="medium">
        <color indexed="1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1"/>
      </top>
      <bottom style="thin">
        <color indexed="22"/>
      </bottom>
      <diagonal/>
    </border>
    <border>
      <left style="thin">
        <color indexed="22"/>
      </left>
      <right style="medium">
        <color indexed="12"/>
      </right>
      <top style="medium">
        <color indexed="21"/>
      </top>
      <bottom style="thin">
        <color indexed="22"/>
      </bottom>
      <diagonal/>
    </border>
    <border>
      <left style="medium">
        <color indexed="12"/>
      </left>
      <right style="thin">
        <color indexed="55"/>
      </right>
      <top style="medium">
        <color indexed="21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30"/>
      </right>
      <top style="medium">
        <color indexed="62"/>
      </top>
      <bottom style="medium">
        <color indexed="62"/>
      </bottom>
      <diagonal/>
    </border>
    <border>
      <left style="thick">
        <color indexed="48"/>
      </left>
      <right style="medium">
        <color indexed="62"/>
      </right>
      <top style="thin">
        <color indexed="22"/>
      </top>
      <bottom style="thin">
        <color indexed="22"/>
      </bottom>
      <diagonal/>
    </border>
    <border>
      <left style="medium">
        <color indexed="6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12"/>
      </right>
      <top style="thin">
        <color indexed="22"/>
      </top>
      <bottom style="thin">
        <color indexed="22"/>
      </bottom>
      <diagonal/>
    </border>
    <border>
      <left style="medium">
        <color indexed="1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1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ck">
        <color indexed="48"/>
      </left>
      <right style="medium">
        <color indexed="62"/>
      </right>
      <top style="thin">
        <color indexed="22"/>
      </top>
      <bottom style="thick">
        <color indexed="48"/>
      </bottom>
      <diagonal/>
    </border>
    <border>
      <left style="medium">
        <color indexed="62"/>
      </left>
      <right/>
      <top style="thin">
        <color indexed="22"/>
      </top>
      <bottom style="thick">
        <color indexed="48"/>
      </bottom>
      <diagonal/>
    </border>
    <border>
      <left style="medium">
        <color indexed="62"/>
      </left>
      <right style="thin">
        <color indexed="22"/>
      </right>
      <top style="thin">
        <color indexed="22"/>
      </top>
      <bottom style="thick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48"/>
      </bottom>
      <diagonal/>
    </border>
    <border>
      <left style="thin">
        <color indexed="22"/>
      </left>
      <right style="medium">
        <color indexed="12"/>
      </right>
      <top style="thin">
        <color indexed="22"/>
      </top>
      <bottom style="thick">
        <color indexed="48"/>
      </bottom>
      <diagonal/>
    </border>
    <border>
      <left style="medium">
        <color indexed="12"/>
      </left>
      <right style="thin">
        <color indexed="22"/>
      </right>
      <top style="thin">
        <color indexed="22"/>
      </top>
      <bottom style="thick">
        <color indexed="48"/>
      </bottom>
      <diagonal/>
    </border>
    <border>
      <left style="medium">
        <color indexed="12"/>
      </left>
      <right style="thin">
        <color indexed="55"/>
      </right>
      <top style="thin">
        <color indexed="22"/>
      </top>
      <bottom style="thick">
        <color indexed="48"/>
      </bottom>
      <diagonal/>
    </border>
    <border>
      <left style="thin">
        <color indexed="22"/>
      </left>
      <right/>
      <top style="thin">
        <color indexed="22"/>
      </top>
      <bottom style="thick">
        <color indexed="48"/>
      </bottom>
      <diagonal/>
    </border>
    <border>
      <left/>
      <right style="thick">
        <color indexed="48"/>
      </right>
      <top/>
      <bottom style="thick">
        <color indexed="48"/>
      </bottom>
      <diagonal/>
    </border>
    <border>
      <left/>
      <right/>
      <top style="medium">
        <color indexed="21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ck">
        <color indexed="48"/>
      </bottom>
      <diagonal/>
    </border>
    <border>
      <left style="thin">
        <color indexed="55"/>
      </left>
      <right style="thin">
        <color indexed="22"/>
      </right>
      <top style="medium">
        <color indexed="21"/>
      </top>
      <bottom/>
      <diagonal/>
    </border>
    <border>
      <left style="thin">
        <color indexed="55"/>
      </left>
      <right style="thin">
        <color indexed="22"/>
      </right>
      <top/>
      <bottom style="medium">
        <color indexed="21"/>
      </bottom>
      <diagonal/>
    </border>
    <border>
      <left style="medium">
        <color indexed="48"/>
      </left>
      <right/>
      <top/>
      <bottom style="medium">
        <color indexed="48"/>
      </bottom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/>
      <top style="medium">
        <color indexed="48"/>
      </top>
      <bottom/>
      <diagonal/>
    </border>
    <border>
      <left/>
      <right style="medium">
        <color indexed="48"/>
      </right>
      <top style="medium">
        <color indexed="48"/>
      </top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/>
      <diagonal/>
    </border>
    <border>
      <left/>
      <right/>
      <top/>
      <bottom style="medium">
        <color indexed="48"/>
      </bottom>
      <diagonal/>
    </border>
    <border>
      <left/>
      <right style="medium">
        <color indexed="48"/>
      </right>
      <top/>
      <bottom style="medium">
        <color indexed="48"/>
      </bottom>
      <diagonal/>
    </border>
    <border>
      <left style="medium">
        <color indexed="48"/>
      </left>
      <right/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medium">
        <color indexed="62"/>
      </right>
      <top style="medium">
        <color indexed="48"/>
      </top>
      <bottom style="medium">
        <color indexed="48"/>
      </bottom>
      <diagonal/>
    </border>
    <border>
      <left style="medium">
        <color indexed="62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48"/>
      </top>
      <bottom/>
      <diagonal/>
    </border>
    <border>
      <left/>
      <right style="medium">
        <color indexed="12"/>
      </right>
      <top style="medium">
        <color indexed="48"/>
      </top>
      <bottom/>
      <diagonal/>
    </border>
    <border>
      <left style="medium">
        <color indexed="62"/>
      </left>
      <right style="medium">
        <color indexed="62"/>
      </right>
      <top style="medium">
        <color indexed="48"/>
      </top>
      <bottom/>
      <diagonal/>
    </border>
    <border>
      <left style="medium">
        <color indexed="62"/>
      </left>
      <right style="medium">
        <color indexed="48"/>
      </right>
      <top style="medium">
        <color indexed="48"/>
      </top>
      <bottom style="thin">
        <color indexed="48"/>
      </bottom>
      <diagonal/>
    </border>
    <border>
      <left style="medium">
        <color indexed="12"/>
      </left>
      <right/>
      <top style="thin">
        <color indexed="48"/>
      </top>
      <bottom style="thin">
        <color indexed="22"/>
      </bottom>
      <diagonal/>
    </border>
    <border>
      <left style="thin">
        <color indexed="22"/>
      </left>
      <right/>
      <top style="thin">
        <color indexed="4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48"/>
      </top>
      <bottom style="thin">
        <color indexed="22"/>
      </bottom>
      <diagonal/>
    </border>
    <border>
      <left style="thin">
        <color indexed="22"/>
      </left>
      <right style="medium">
        <color indexed="12"/>
      </right>
      <top style="thin">
        <color indexed="48"/>
      </top>
      <bottom style="thin">
        <color indexed="22"/>
      </bottom>
      <diagonal/>
    </border>
    <border>
      <left/>
      <right style="thin">
        <color indexed="22"/>
      </right>
      <top style="thin">
        <color indexed="48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22"/>
      </bottom>
      <diagonal/>
    </border>
    <border>
      <left style="medium">
        <color indexed="12"/>
      </left>
      <right style="thin">
        <color indexed="22"/>
      </right>
      <top style="thin">
        <color indexed="48"/>
      </top>
      <bottom style="thin">
        <color indexed="22"/>
      </bottom>
      <diagonal/>
    </border>
    <border>
      <left/>
      <right style="medium">
        <color indexed="12"/>
      </right>
      <top style="thin">
        <color indexed="48"/>
      </top>
      <bottom style="thin">
        <color indexed="22"/>
      </bottom>
      <diagonal/>
    </border>
    <border>
      <left style="medium">
        <color indexed="1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1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medium">
        <color indexed="12"/>
      </left>
      <right style="thin">
        <color indexed="22"/>
      </right>
      <top style="thin">
        <color indexed="22"/>
      </top>
      <bottom/>
      <diagonal/>
    </border>
    <border>
      <left style="medium">
        <color indexed="56"/>
      </left>
      <right style="medium">
        <color indexed="62"/>
      </right>
      <top style="thin">
        <color indexed="48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thin">
        <color indexed="48"/>
      </top>
      <bottom/>
      <diagonal/>
    </border>
    <border>
      <left style="medium">
        <color indexed="62"/>
      </left>
      <right style="medium">
        <color indexed="48"/>
      </right>
      <top style="thin">
        <color indexed="48"/>
      </top>
      <bottom/>
      <diagonal/>
    </border>
    <border>
      <left style="medium">
        <color indexed="12"/>
      </left>
      <right style="thin">
        <color indexed="22"/>
      </right>
      <top style="medium">
        <color indexed="49"/>
      </top>
      <bottom style="medium">
        <color indexed="48"/>
      </bottom>
      <diagonal/>
    </border>
    <border>
      <left style="thin">
        <color indexed="22"/>
      </left>
      <right/>
      <top style="medium">
        <color indexed="49"/>
      </top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medium">
        <color indexed="49"/>
      </top>
      <bottom style="medium">
        <color indexed="48"/>
      </bottom>
      <diagonal/>
    </border>
    <border>
      <left style="thin">
        <color indexed="22"/>
      </left>
      <right style="medium">
        <color indexed="12"/>
      </right>
      <top style="medium">
        <color indexed="49"/>
      </top>
      <bottom style="medium">
        <color indexed="48"/>
      </bottom>
      <diagonal/>
    </border>
    <border>
      <left/>
      <right style="thin">
        <color indexed="22"/>
      </right>
      <top style="medium">
        <color indexed="49"/>
      </top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medium">
        <color indexed="49"/>
      </top>
      <bottom/>
      <diagonal/>
    </border>
    <border>
      <left style="medium">
        <color indexed="12"/>
      </left>
      <right style="thin">
        <color indexed="22"/>
      </right>
      <top style="medium">
        <color indexed="49"/>
      </top>
      <bottom/>
      <diagonal/>
    </border>
    <border>
      <left style="thin">
        <color indexed="22"/>
      </left>
      <right style="medium">
        <color indexed="12"/>
      </right>
      <top style="medium">
        <color indexed="49"/>
      </top>
      <bottom/>
      <diagonal/>
    </border>
    <border>
      <left style="medium">
        <color indexed="12"/>
      </left>
      <right style="thin">
        <color indexed="22"/>
      </right>
      <top style="medium">
        <color indexed="49"/>
      </top>
      <bottom style="medium">
        <color indexed="17"/>
      </bottom>
      <diagonal/>
    </border>
    <border>
      <left style="thin">
        <color indexed="22"/>
      </left>
      <right style="thin">
        <color indexed="22"/>
      </right>
      <top style="medium">
        <color indexed="49"/>
      </top>
      <bottom style="medium">
        <color indexed="17"/>
      </bottom>
      <diagonal/>
    </border>
    <border>
      <left style="medium">
        <color indexed="62"/>
      </left>
      <right style="thin">
        <color indexed="55"/>
      </right>
      <top style="medium">
        <color indexed="62"/>
      </top>
      <bottom style="medium">
        <color indexed="62"/>
      </bottom>
      <diagonal/>
    </border>
    <border>
      <left style="thin">
        <color indexed="55"/>
      </left>
      <right style="medium">
        <color indexed="48"/>
      </right>
      <top style="medium">
        <color indexed="62"/>
      </top>
      <bottom style="medium">
        <color indexed="62"/>
      </bottom>
      <diagonal/>
    </border>
    <border>
      <left style="thin">
        <color indexed="22"/>
      </left>
      <right/>
      <top style="medium">
        <color indexed="49"/>
      </top>
      <bottom/>
      <diagonal/>
    </border>
    <border>
      <left/>
      <right style="thin">
        <color indexed="22"/>
      </right>
      <top style="medium">
        <color indexed="49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55"/>
      </left>
      <right style="medium">
        <color indexed="62"/>
      </right>
      <top style="medium">
        <color indexed="6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2"/>
      </right>
      <top style="thin">
        <color indexed="22"/>
      </top>
      <bottom style="thin">
        <color indexed="22"/>
      </bottom>
      <diagonal/>
    </border>
    <border>
      <left style="medium">
        <color indexed="62"/>
      </left>
      <right style="medium">
        <color indexed="12"/>
      </right>
      <top style="thin">
        <color indexed="22"/>
      </top>
      <bottom style="thin">
        <color indexed="22"/>
      </bottom>
      <diagonal/>
    </border>
    <border>
      <left style="medium">
        <color indexed="62"/>
      </left>
      <right style="medium">
        <color indexed="12"/>
      </right>
      <top/>
      <bottom/>
      <diagonal/>
    </border>
    <border>
      <left style="thin">
        <color indexed="55"/>
      </left>
      <right style="medium">
        <color indexed="48"/>
      </right>
      <top style="medium">
        <color indexed="62"/>
      </top>
      <bottom/>
      <diagonal/>
    </border>
    <border>
      <left style="medium">
        <color rgb="FF0000FF"/>
      </left>
      <right style="medium">
        <color indexed="62"/>
      </right>
      <top style="medium">
        <color rgb="FF0000FF"/>
      </top>
      <bottom style="thin">
        <color indexed="22"/>
      </bottom>
      <diagonal/>
    </border>
    <border>
      <left style="medium">
        <color indexed="62"/>
      </left>
      <right style="medium">
        <color indexed="12"/>
      </right>
      <top style="medium">
        <color rgb="FF0000FF"/>
      </top>
      <bottom style="thin">
        <color indexed="22"/>
      </bottom>
      <diagonal/>
    </border>
    <border>
      <left style="medium">
        <color indexed="12"/>
      </left>
      <right style="thin">
        <color indexed="22"/>
      </right>
      <top style="medium">
        <color rgb="FF0000FF"/>
      </top>
      <bottom style="thin">
        <color indexed="22"/>
      </bottom>
      <diagonal/>
    </border>
    <border>
      <left style="thin">
        <color indexed="22"/>
      </left>
      <right/>
      <top style="medium">
        <color rgb="FF0000FF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rgb="FF0000FF"/>
      </top>
      <bottom style="thin">
        <color indexed="22"/>
      </bottom>
      <diagonal/>
    </border>
    <border>
      <left style="thin">
        <color indexed="22"/>
      </left>
      <right style="medium">
        <color indexed="12"/>
      </right>
      <top style="medium">
        <color rgb="FF0000FF"/>
      </top>
      <bottom style="thin">
        <color indexed="22"/>
      </bottom>
      <diagonal/>
    </border>
    <border>
      <left/>
      <right style="thin">
        <color indexed="22"/>
      </right>
      <top style="medium">
        <color rgb="FF0000FF"/>
      </top>
      <bottom style="thin">
        <color indexed="22"/>
      </bottom>
      <diagonal/>
    </border>
    <border>
      <left style="thin">
        <color indexed="22"/>
      </left>
      <right style="medium">
        <color indexed="62"/>
      </right>
      <top style="medium">
        <color rgb="FF0000FF"/>
      </top>
      <bottom style="thin">
        <color indexed="22"/>
      </bottom>
      <diagonal/>
    </border>
    <border>
      <left style="medium">
        <color indexed="62"/>
      </left>
      <right style="thin">
        <color indexed="22"/>
      </right>
      <top style="medium">
        <color rgb="FF0000FF"/>
      </top>
      <bottom style="thin">
        <color indexed="22"/>
      </bottom>
      <diagonal/>
    </border>
    <border>
      <left style="medium">
        <color indexed="62"/>
      </left>
      <right style="medium">
        <color indexed="48"/>
      </right>
      <top style="medium">
        <color rgb="FF0000FF"/>
      </top>
      <bottom style="thin">
        <color indexed="22"/>
      </bottom>
      <diagonal/>
    </border>
    <border>
      <left/>
      <right style="medium">
        <color rgb="FF0000FF"/>
      </right>
      <top style="medium">
        <color rgb="FF0000FF"/>
      </top>
      <bottom style="thin">
        <color indexed="22"/>
      </bottom>
      <diagonal/>
    </border>
    <border>
      <left style="medium">
        <color rgb="FF0000FF"/>
      </left>
      <right style="medium">
        <color indexed="62"/>
      </right>
      <top style="thin">
        <color indexed="22"/>
      </top>
      <bottom style="thin">
        <color indexed="22"/>
      </bottom>
      <diagonal/>
    </border>
    <border>
      <left style="medium">
        <color rgb="FF0000FF"/>
      </left>
      <right style="medium">
        <color indexed="62"/>
      </right>
      <top style="thin">
        <color indexed="22"/>
      </top>
      <bottom style="medium">
        <color rgb="FF0000FF"/>
      </bottom>
      <diagonal/>
    </border>
    <border>
      <left style="medium">
        <color indexed="62"/>
      </left>
      <right style="medium">
        <color indexed="12"/>
      </right>
      <top style="thin">
        <color indexed="22"/>
      </top>
      <bottom style="medium">
        <color rgb="FF0000FF"/>
      </bottom>
      <diagonal/>
    </border>
    <border>
      <left style="medium">
        <color indexed="12"/>
      </left>
      <right style="thin">
        <color indexed="22"/>
      </right>
      <top style="thin">
        <color indexed="22"/>
      </top>
      <bottom style="medium">
        <color rgb="FF0000FF"/>
      </bottom>
      <diagonal/>
    </border>
    <border>
      <left style="thin">
        <color indexed="22"/>
      </left>
      <right/>
      <top style="thin">
        <color indexed="22"/>
      </top>
      <bottom style="medium">
        <color rgb="FF0000F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rgb="FF0000FF"/>
      </bottom>
      <diagonal/>
    </border>
    <border>
      <left style="thin">
        <color indexed="22"/>
      </left>
      <right style="medium">
        <color indexed="12"/>
      </right>
      <top style="thin">
        <color indexed="22"/>
      </top>
      <bottom style="medium">
        <color rgb="FF0000FF"/>
      </bottom>
      <diagonal/>
    </border>
    <border>
      <left/>
      <right style="thin">
        <color indexed="22"/>
      </right>
      <top style="thin">
        <color indexed="22"/>
      </top>
      <bottom style="medium">
        <color rgb="FF0000FF"/>
      </bottom>
      <diagonal/>
    </border>
    <border>
      <left style="thin">
        <color indexed="22"/>
      </left>
      <right style="thin">
        <color indexed="22"/>
      </right>
      <top/>
      <bottom style="medium">
        <color rgb="FF0000FF"/>
      </bottom>
      <diagonal/>
    </border>
    <border>
      <left style="medium">
        <color indexed="62"/>
      </left>
      <right style="thin">
        <color indexed="22"/>
      </right>
      <top style="medium">
        <color rgb="FF0000FF"/>
      </top>
      <bottom style="medium">
        <color indexed="62"/>
      </bottom>
      <diagonal/>
    </border>
    <border>
      <left style="thin">
        <color indexed="22"/>
      </left>
      <right/>
      <top style="medium">
        <color rgb="FF0000FF"/>
      </top>
      <bottom style="medium">
        <color indexed="62"/>
      </bottom>
      <diagonal/>
    </border>
    <border>
      <left style="medium">
        <color indexed="62"/>
      </left>
      <right style="medium">
        <color indexed="48"/>
      </right>
      <top style="medium">
        <color rgb="FF0000FF"/>
      </top>
      <bottom style="medium">
        <color indexed="62"/>
      </bottom>
      <diagonal/>
    </border>
    <border>
      <left/>
      <right style="medium">
        <color rgb="FF0000FF"/>
      </right>
      <top style="medium">
        <color rgb="FF0000FF"/>
      </top>
      <bottom style="medium">
        <color indexed="62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96">
    <xf numFmtId="0" fontId="0" fillId="0" borderId="0" xfId="0"/>
    <xf numFmtId="0" fontId="1" fillId="3" borderId="0" xfId="1" applyFill="1" applyBorder="1" applyAlignment="1"/>
    <xf numFmtId="0" fontId="3" fillId="3" borderId="0" xfId="1" applyFont="1" applyFill="1" applyBorder="1"/>
    <xf numFmtId="0" fontId="1" fillId="3" borderId="0" xfId="1" applyFill="1" applyAlignment="1"/>
    <xf numFmtId="0" fontId="0" fillId="0" borderId="3" xfId="0" applyBorder="1"/>
    <xf numFmtId="0" fontId="0" fillId="0" borderId="5" xfId="0" applyBorder="1"/>
    <xf numFmtId="0" fontId="11" fillId="3" borderId="19" xfId="1" applyNumberFormat="1" applyFont="1" applyFill="1" applyBorder="1" applyAlignment="1">
      <alignment horizontal="center" vertical="center"/>
    </xf>
    <xf numFmtId="0" fontId="11" fillId="3" borderId="20" xfId="1" applyNumberFormat="1" applyFont="1" applyFill="1" applyBorder="1" applyAlignment="1">
      <alignment horizontal="center" vertical="center"/>
    </xf>
    <xf numFmtId="0" fontId="11" fillId="0" borderId="20" xfId="1" applyNumberFormat="1" applyFont="1" applyFill="1" applyBorder="1" applyAlignment="1">
      <alignment horizontal="center" vertical="center"/>
    </xf>
    <xf numFmtId="0" fontId="11" fillId="3" borderId="21" xfId="1" applyNumberFormat="1" applyFont="1" applyFill="1" applyBorder="1" applyAlignment="1">
      <alignment horizontal="center" vertical="center"/>
    </xf>
    <xf numFmtId="0" fontId="11" fillId="3" borderId="22" xfId="1" applyNumberFormat="1" applyFont="1" applyFill="1" applyBorder="1" applyAlignment="1">
      <alignment horizontal="center" vertical="center"/>
    </xf>
    <xf numFmtId="0" fontId="11" fillId="0" borderId="23" xfId="1" applyNumberFormat="1" applyFont="1" applyFill="1" applyBorder="1" applyAlignment="1">
      <alignment horizontal="center" vertical="center"/>
    </xf>
    <xf numFmtId="0" fontId="11" fillId="3" borderId="23" xfId="1" applyNumberFormat="1" applyFont="1" applyFill="1" applyBorder="1" applyAlignment="1">
      <alignment horizontal="center" vertical="center"/>
    </xf>
    <xf numFmtId="0" fontId="11" fillId="3" borderId="24" xfId="1" applyNumberFormat="1" applyFont="1" applyFill="1" applyBorder="1" applyAlignment="1">
      <alignment horizontal="center" vertical="center"/>
    </xf>
    <xf numFmtId="0" fontId="11" fillId="0" borderId="25" xfId="1" applyNumberFormat="1" applyFont="1" applyFill="1" applyBorder="1" applyAlignment="1">
      <alignment horizontal="center" vertical="center"/>
    </xf>
    <xf numFmtId="0" fontId="11" fillId="3" borderId="25" xfId="1" applyNumberFormat="1" applyFont="1" applyFill="1" applyBorder="1" applyAlignment="1">
      <alignment horizontal="center" vertical="center"/>
    </xf>
    <xf numFmtId="0" fontId="11" fillId="0" borderId="26" xfId="1" applyNumberFormat="1" applyFont="1" applyFill="1" applyBorder="1" applyAlignment="1">
      <alignment horizontal="center" vertical="center"/>
    </xf>
    <xf numFmtId="1" fontId="9" fillId="0" borderId="39" xfId="1" applyNumberFormat="1" applyFont="1" applyFill="1" applyBorder="1" applyAlignment="1">
      <alignment horizontal="center" vertical="center"/>
    </xf>
    <xf numFmtId="0" fontId="18" fillId="3" borderId="40" xfId="2" applyFont="1" applyFill="1" applyBorder="1" applyAlignment="1">
      <alignment vertical="center"/>
    </xf>
    <xf numFmtId="0" fontId="19" fillId="0" borderId="41" xfId="2" applyFont="1" applyFill="1" applyBorder="1" applyAlignment="1">
      <alignment horizontal="center" vertical="center" wrapText="1"/>
    </xf>
    <xf numFmtId="3" fontId="19" fillId="0" borderId="42" xfId="1" applyNumberFormat="1" applyFont="1" applyFill="1" applyBorder="1" applyAlignment="1">
      <alignment horizontal="center" vertical="center" wrapText="1"/>
    </xf>
    <xf numFmtId="3" fontId="20" fillId="0" borderId="42" xfId="1" applyNumberFormat="1" applyFont="1" applyFill="1" applyBorder="1" applyAlignment="1">
      <alignment horizontal="center" vertical="center" wrapText="1"/>
    </xf>
    <xf numFmtId="3" fontId="21" fillId="6" borderId="42" xfId="1" applyNumberFormat="1" applyFont="1" applyFill="1" applyBorder="1" applyAlignment="1">
      <alignment horizontal="center" vertical="center" wrapText="1"/>
    </xf>
    <xf numFmtId="3" fontId="19" fillId="6" borderId="43" xfId="1" applyNumberFormat="1" applyFont="1" applyFill="1" applyBorder="1" applyAlignment="1">
      <alignment horizontal="center" vertical="center" wrapText="1"/>
    </xf>
    <xf numFmtId="3" fontId="19" fillId="0" borderId="44" xfId="1" applyNumberFormat="1" applyFont="1" applyFill="1" applyBorder="1" applyAlignment="1">
      <alignment horizontal="center" vertical="center" wrapText="1"/>
    </xf>
    <xf numFmtId="3" fontId="21" fillId="0" borderId="42" xfId="1" applyNumberFormat="1" applyFont="1" applyFill="1" applyBorder="1" applyAlignment="1">
      <alignment horizontal="center" vertical="center" wrapText="1"/>
    </xf>
    <xf numFmtId="0" fontId="22" fillId="0" borderId="42" xfId="2" applyFont="1" applyFill="1" applyBorder="1" applyAlignment="1">
      <alignment horizontal="center"/>
    </xf>
    <xf numFmtId="0" fontId="19" fillId="0" borderId="42" xfId="2" applyFont="1" applyFill="1" applyBorder="1" applyAlignment="1">
      <alignment horizontal="center"/>
    </xf>
    <xf numFmtId="0" fontId="21" fillId="6" borderId="42" xfId="2" applyFont="1" applyFill="1" applyBorder="1" applyAlignment="1">
      <alignment horizontal="center"/>
    </xf>
    <xf numFmtId="3" fontId="21" fillId="6" borderId="43" xfId="1" applyNumberFormat="1" applyFont="1" applyFill="1" applyBorder="1" applyAlignment="1">
      <alignment horizontal="center" vertical="center" wrapText="1"/>
    </xf>
    <xf numFmtId="3" fontId="19" fillId="0" borderId="45" xfId="1" applyNumberFormat="1" applyFont="1" applyFill="1" applyBorder="1" applyAlignment="1">
      <alignment horizontal="center" vertical="center" wrapText="1"/>
    </xf>
    <xf numFmtId="3" fontId="21" fillId="6" borderId="45" xfId="1" applyNumberFormat="1" applyFont="1" applyFill="1" applyBorder="1" applyAlignment="1">
      <alignment horizontal="center" vertical="center" wrapText="1"/>
    </xf>
    <xf numFmtId="3" fontId="21" fillId="6" borderId="46" xfId="1" applyNumberFormat="1" applyFont="1" applyFill="1" applyBorder="1" applyAlignment="1">
      <alignment horizontal="center" vertical="center" wrapText="1"/>
    </xf>
    <xf numFmtId="3" fontId="19" fillId="0" borderId="47" xfId="1" applyNumberFormat="1" applyFont="1" applyFill="1" applyBorder="1" applyAlignment="1">
      <alignment horizontal="center" vertical="center" wrapText="1"/>
    </xf>
    <xf numFmtId="3" fontId="11" fillId="3" borderId="49" xfId="1" applyNumberFormat="1" applyFont="1" applyFill="1" applyBorder="1" applyAlignment="1">
      <alignment horizontal="center" vertical="center" wrapText="1"/>
    </xf>
    <xf numFmtId="165" fontId="11" fillId="3" borderId="49" xfId="1" applyNumberFormat="1" applyFont="1" applyFill="1" applyBorder="1" applyAlignment="1">
      <alignment horizontal="center" vertical="center" wrapText="1"/>
    </xf>
    <xf numFmtId="3" fontId="23" fillId="3" borderId="49" xfId="1" applyNumberFormat="1" applyFont="1" applyFill="1" applyBorder="1" applyAlignment="1">
      <alignment horizontal="center" vertical="center" wrapText="1"/>
    </xf>
    <xf numFmtId="165" fontId="23" fillId="3" borderId="50" xfId="1" applyNumberFormat="1" applyFont="1" applyFill="1" applyBorder="1" applyAlignment="1">
      <alignment horizontal="center" vertical="center" wrapText="1"/>
    </xf>
    <xf numFmtId="1" fontId="9" fillId="0" borderId="51" xfId="1" applyNumberFormat="1" applyFont="1" applyFill="1" applyBorder="1" applyAlignment="1">
      <alignment horizontal="center" vertical="center"/>
    </xf>
    <xf numFmtId="0" fontId="19" fillId="0" borderId="52" xfId="2" applyFont="1" applyFill="1" applyBorder="1" applyAlignment="1">
      <alignment horizontal="center" vertical="center"/>
    </xf>
    <xf numFmtId="3" fontId="19" fillId="0" borderId="53" xfId="1" applyNumberFormat="1" applyFont="1" applyFill="1" applyBorder="1" applyAlignment="1">
      <alignment horizontal="center" vertical="center" wrapText="1"/>
    </xf>
    <xf numFmtId="3" fontId="20" fillId="0" borderId="53" xfId="1" applyNumberFormat="1" applyFont="1" applyFill="1" applyBorder="1" applyAlignment="1">
      <alignment horizontal="center" vertical="center" wrapText="1"/>
    </xf>
    <xf numFmtId="3" fontId="21" fillId="6" borderId="53" xfId="1" applyNumberFormat="1" applyFont="1" applyFill="1" applyBorder="1" applyAlignment="1">
      <alignment horizontal="center" vertical="center" wrapText="1"/>
    </xf>
    <xf numFmtId="3" fontId="19" fillId="6" borderId="54" xfId="1" applyNumberFormat="1" applyFont="1" applyFill="1" applyBorder="1" applyAlignment="1">
      <alignment horizontal="center" vertical="center" wrapText="1"/>
    </xf>
    <xf numFmtId="3" fontId="19" fillId="0" borderId="55" xfId="1" applyNumberFormat="1" applyFont="1" applyFill="1" applyBorder="1" applyAlignment="1">
      <alignment horizontal="center" vertical="center" wrapText="1"/>
    </xf>
    <xf numFmtId="3" fontId="21" fillId="0" borderId="53" xfId="1" applyNumberFormat="1" applyFont="1" applyFill="1" applyBorder="1" applyAlignment="1">
      <alignment horizontal="center" vertical="center" wrapText="1"/>
    </xf>
    <xf numFmtId="3" fontId="21" fillId="6" borderId="54" xfId="1" applyNumberFormat="1" applyFont="1" applyFill="1" applyBorder="1" applyAlignment="1">
      <alignment horizontal="center" vertical="center" wrapText="1"/>
    </xf>
    <xf numFmtId="3" fontId="19" fillId="0" borderId="56" xfId="1" applyNumberFormat="1" applyFont="1" applyFill="1" applyBorder="1" applyAlignment="1">
      <alignment horizontal="center" vertical="center" wrapText="1"/>
    </xf>
    <xf numFmtId="0" fontId="24" fillId="0" borderId="40" xfId="2" applyFont="1" applyBorder="1"/>
    <xf numFmtId="0" fontId="18" fillId="3" borderId="40" xfId="2" applyFont="1" applyFill="1" applyBorder="1" applyAlignment="1">
      <alignment vertical="center" wrapText="1"/>
    </xf>
    <xf numFmtId="0" fontId="24" fillId="0" borderId="0" xfId="2" applyFont="1" applyBorder="1"/>
    <xf numFmtId="0" fontId="18" fillId="3" borderId="40" xfId="2" applyFont="1" applyFill="1" applyBorder="1" applyAlignment="1" applyProtection="1">
      <alignment horizontal="left" vertical="center"/>
      <protection locked="0"/>
    </xf>
    <xf numFmtId="0" fontId="19" fillId="0" borderId="52" xfId="2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vertical="center" wrapText="1"/>
    </xf>
    <xf numFmtId="1" fontId="9" fillId="0" borderId="58" xfId="1" applyNumberFormat="1" applyFont="1" applyFill="1" applyBorder="1" applyAlignment="1">
      <alignment horizontal="center" vertical="center"/>
    </xf>
    <xf numFmtId="0" fontId="24" fillId="0" borderId="59" xfId="2" applyFont="1" applyBorder="1"/>
    <xf numFmtId="0" fontId="19" fillId="0" borderId="60" xfId="2" applyFont="1" applyFill="1" applyBorder="1" applyAlignment="1">
      <alignment horizontal="center" vertical="center" wrapText="1"/>
    </xf>
    <xf numFmtId="3" fontId="19" fillId="0" borderId="61" xfId="1" applyNumberFormat="1" applyFont="1" applyFill="1" applyBorder="1" applyAlignment="1">
      <alignment horizontal="center" vertical="center" wrapText="1"/>
    </xf>
    <xf numFmtId="3" fontId="20" fillId="0" borderId="61" xfId="1" applyNumberFormat="1" applyFont="1" applyFill="1" applyBorder="1" applyAlignment="1">
      <alignment horizontal="center" vertical="center" wrapText="1"/>
    </xf>
    <xf numFmtId="3" fontId="21" fillId="6" borderId="61" xfId="1" applyNumberFormat="1" applyFont="1" applyFill="1" applyBorder="1" applyAlignment="1">
      <alignment horizontal="center" vertical="center" wrapText="1"/>
    </xf>
    <xf numFmtId="3" fontId="19" fillId="6" borderId="62" xfId="1" applyNumberFormat="1" applyFont="1" applyFill="1" applyBorder="1" applyAlignment="1">
      <alignment horizontal="center" vertical="center" wrapText="1"/>
    </xf>
    <xf numFmtId="3" fontId="19" fillId="0" borderId="63" xfId="1" applyNumberFormat="1" applyFont="1" applyFill="1" applyBorder="1" applyAlignment="1">
      <alignment horizontal="center" vertical="center" wrapText="1"/>
    </xf>
    <xf numFmtId="3" fontId="21" fillId="0" borderId="61" xfId="1" applyNumberFormat="1" applyFont="1" applyFill="1" applyBorder="1" applyAlignment="1">
      <alignment horizontal="center" vertical="center" wrapText="1"/>
    </xf>
    <xf numFmtId="3" fontId="21" fillId="6" borderId="62" xfId="1" applyNumberFormat="1" applyFont="1" applyFill="1" applyBorder="1" applyAlignment="1">
      <alignment horizontal="center" vertical="center" wrapText="1"/>
    </xf>
    <xf numFmtId="3" fontId="19" fillId="0" borderId="64" xfId="1" applyNumberFormat="1" applyFont="1" applyFill="1" applyBorder="1" applyAlignment="1">
      <alignment horizontal="center" vertical="center" wrapText="1"/>
    </xf>
    <xf numFmtId="3" fontId="19" fillId="0" borderId="65" xfId="1" applyNumberFormat="1" applyFont="1" applyFill="1" applyBorder="1" applyAlignment="1">
      <alignment horizontal="center" vertical="center" wrapText="1"/>
    </xf>
    <xf numFmtId="0" fontId="0" fillId="0" borderId="66" xfId="0" applyBorder="1"/>
    <xf numFmtId="0" fontId="11" fillId="0" borderId="67" xfId="1" applyNumberFormat="1" applyFont="1" applyFill="1" applyBorder="1" applyAlignment="1">
      <alignment horizontal="center" vertical="center"/>
    </xf>
    <xf numFmtId="3" fontId="19" fillId="0" borderId="68" xfId="1" applyNumberFormat="1" applyFont="1" applyFill="1" applyBorder="1" applyAlignment="1">
      <alignment horizontal="center" vertical="center" wrapText="1"/>
    </xf>
    <xf numFmtId="3" fontId="19" fillId="0" borderId="69" xfId="1" applyNumberFormat="1" applyFont="1" applyFill="1" applyBorder="1" applyAlignment="1">
      <alignment horizontal="center" vertical="center" wrapText="1"/>
    </xf>
    <xf numFmtId="3" fontId="19" fillId="0" borderId="70" xfId="1" applyNumberFormat="1" applyFont="1" applyFill="1" applyBorder="1" applyAlignment="1">
      <alignment horizontal="center" vertical="center" wrapText="1"/>
    </xf>
    <xf numFmtId="3" fontId="26" fillId="0" borderId="48" xfId="1" applyNumberFormat="1" applyFont="1" applyFill="1" applyBorder="1" applyAlignment="1">
      <alignment horizontal="center" vertical="center" wrapText="1"/>
    </xf>
    <xf numFmtId="3" fontId="26" fillId="0" borderId="57" xfId="1" applyNumberFormat="1" applyFont="1" applyFill="1" applyBorder="1" applyAlignment="1">
      <alignment horizontal="center" vertical="center" wrapText="1"/>
    </xf>
    <xf numFmtId="3" fontId="27" fillId="0" borderId="42" xfId="1" applyNumberFormat="1" applyFont="1" applyFill="1" applyBorder="1" applyAlignment="1">
      <alignment horizontal="center" vertical="center" wrapText="1"/>
    </xf>
    <xf numFmtId="3" fontId="27" fillId="0" borderId="53" xfId="1" applyNumberFormat="1" applyFont="1" applyFill="1" applyBorder="1" applyAlignment="1">
      <alignment horizontal="center" vertical="center" wrapText="1"/>
    </xf>
    <xf numFmtId="0" fontId="3" fillId="3" borderId="0" xfId="1" applyFont="1" applyFill="1"/>
    <xf numFmtId="0" fontId="2" fillId="4" borderId="77" xfId="1" applyFont="1" applyFill="1" applyBorder="1" applyAlignment="1">
      <alignment horizontal="center" vertical="center" wrapText="1" shrinkToFit="1"/>
    </xf>
    <xf numFmtId="0" fontId="29" fillId="3" borderId="87" xfId="1" applyNumberFormat="1" applyFont="1" applyFill="1" applyBorder="1" applyAlignment="1">
      <alignment horizontal="center" vertical="center"/>
    </xf>
    <xf numFmtId="0" fontId="29" fillId="3" borderId="88" xfId="1" applyNumberFormat="1" applyFont="1" applyFill="1" applyBorder="1" applyAlignment="1">
      <alignment horizontal="center" vertical="center"/>
    </xf>
    <xf numFmtId="0" fontId="29" fillId="3" borderId="89" xfId="1" applyNumberFormat="1" applyFont="1" applyFill="1" applyBorder="1" applyAlignment="1">
      <alignment horizontal="center" vertical="center"/>
    </xf>
    <xf numFmtId="0" fontId="29" fillId="3" borderId="90" xfId="1" applyNumberFormat="1" applyFont="1" applyFill="1" applyBorder="1" applyAlignment="1">
      <alignment horizontal="center" vertical="center"/>
    </xf>
    <xf numFmtId="0" fontId="29" fillId="3" borderId="91" xfId="1" applyNumberFormat="1" applyFont="1" applyFill="1" applyBorder="1" applyAlignment="1">
      <alignment horizontal="center" vertical="center"/>
    </xf>
    <xf numFmtId="0" fontId="30" fillId="3" borderId="89" xfId="1" applyNumberFormat="1" applyFont="1" applyFill="1" applyBorder="1" applyAlignment="1">
      <alignment horizontal="center" vertical="center"/>
    </xf>
    <xf numFmtId="0" fontId="29" fillId="3" borderId="92" xfId="1" applyNumberFormat="1" applyFont="1" applyFill="1" applyBorder="1" applyAlignment="1">
      <alignment horizontal="center" vertical="center"/>
    </xf>
    <xf numFmtId="0" fontId="29" fillId="3" borderId="93" xfId="1" applyNumberFormat="1" applyFont="1" applyFill="1" applyBorder="1" applyAlignment="1">
      <alignment horizontal="center" vertical="center"/>
    </xf>
    <xf numFmtId="0" fontId="29" fillId="0" borderId="89" xfId="1" applyNumberFormat="1" applyFont="1" applyFill="1" applyBorder="1" applyAlignment="1">
      <alignment horizontal="center" vertical="center"/>
    </xf>
    <xf numFmtId="0" fontId="0" fillId="0" borderId="88" xfId="0" applyBorder="1"/>
    <xf numFmtId="0" fontId="0" fillId="0" borderId="94" xfId="0" applyBorder="1"/>
    <xf numFmtId="0" fontId="0" fillId="0" borderId="93" xfId="0" applyBorder="1"/>
    <xf numFmtId="0" fontId="0" fillId="0" borderId="89" xfId="0" applyBorder="1"/>
    <xf numFmtId="0" fontId="30" fillId="3" borderId="90" xfId="1" applyNumberFormat="1" applyFont="1" applyFill="1" applyBorder="1" applyAlignment="1">
      <alignment horizontal="center" vertical="center"/>
    </xf>
    <xf numFmtId="0" fontId="11" fillId="3" borderId="95" xfId="1" applyNumberFormat="1" applyFont="1" applyFill="1" applyBorder="1" applyAlignment="1">
      <alignment horizontal="center" vertical="center"/>
    </xf>
    <xf numFmtId="0" fontId="11" fillId="3" borderId="96" xfId="1" applyNumberFormat="1" applyFont="1" applyFill="1" applyBorder="1" applyAlignment="1">
      <alignment horizontal="center" vertical="center"/>
    </xf>
    <xf numFmtId="0" fontId="11" fillId="3" borderId="97" xfId="1" applyNumberFormat="1" applyFont="1" applyFill="1" applyBorder="1" applyAlignment="1">
      <alignment horizontal="center" vertical="center"/>
    </xf>
    <xf numFmtId="0" fontId="11" fillId="3" borderId="98" xfId="1" applyNumberFormat="1" applyFont="1" applyFill="1" applyBorder="1" applyAlignment="1">
      <alignment horizontal="center" vertical="center"/>
    </xf>
    <xf numFmtId="0" fontId="11" fillId="3" borderId="99" xfId="1" applyNumberFormat="1" applyFont="1" applyFill="1" applyBorder="1" applyAlignment="1">
      <alignment horizontal="center" vertical="center"/>
    </xf>
    <xf numFmtId="0" fontId="11" fillId="3" borderId="100" xfId="1" applyNumberFormat="1" applyFont="1" applyFill="1" applyBorder="1" applyAlignment="1">
      <alignment horizontal="center" vertical="center"/>
    </xf>
    <xf numFmtId="0" fontId="11" fillId="3" borderId="101" xfId="1" applyNumberFormat="1" applyFont="1" applyFill="1" applyBorder="1" applyAlignment="1">
      <alignment horizontal="center" vertical="center"/>
    </xf>
    <xf numFmtId="0" fontId="11" fillId="0" borderId="97" xfId="1" applyNumberFormat="1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3" fontId="22" fillId="0" borderId="57" xfId="1" applyNumberFormat="1" applyFont="1" applyFill="1" applyBorder="1" applyAlignment="1">
      <alignment horizontal="center" vertical="center" wrapText="1"/>
    </xf>
    <xf numFmtId="3" fontId="19" fillId="3" borderId="121" xfId="1" applyNumberFormat="1" applyFont="1" applyFill="1" applyBorder="1" applyAlignment="1">
      <alignment horizontal="center" vertical="center" wrapText="1"/>
    </xf>
    <xf numFmtId="3" fontId="19" fillId="0" borderId="121" xfId="1" applyNumberFormat="1" applyFont="1" applyFill="1" applyBorder="1" applyAlignment="1">
      <alignment horizontal="center" vertical="center" wrapText="1"/>
    </xf>
    <xf numFmtId="3" fontId="22" fillId="3" borderId="55" xfId="1" applyNumberFormat="1" applyFont="1" applyFill="1" applyBorder="1" applyAlignment="1">
      <alignment horizontal="center" vertical="center" wrapText="1"/>
    </xf>
    <xf numFmtId="3" fontId="22" fillId="0" borderId="53" xfId="1" applyNumberFormat="1" applyFont="1" applyFill="1" applyBorder="1" applyAlignment="1">
      <alignment horizontal="center" vertical="center" wrapText="1"/>
    </xf>
    <xf numFmtId="3" fontId="21" fillId="6" borderId="57" xfId="1" applyNumberFormat="1" applyFont="1" applyFill="1" applyBorder="1" applyAlignment="1">
      <alignment horizontal="center" vertical="center" wrapText="1"/>
    </xf>
    <xf numFmtId="3" fontId="20" fillId="3" borderId="55" xfId="1" applyNumberFormat="1" applyFont="1" applyFill="1" applyBorder="1" applyAlignment="1">
      <alignment horizontal="center" vertical="center" wrapText="1"/>
    </xf>
    <xf numFmtId="3" fontId="30" fillId="6" borderId="54" xfId="1" applyNumberFormat="1" applyFont="1" applyFill="1" applyBorder="1" applyAlignment="1">
      <alignment horizontal="center" vertical="center" wrapText="1"/>
    </xf>
    <xf numFmtId="3" fontId="19" fillId="3" borderId="55" xfId="1" applyNumberFormat="1" applyFont="1" applyFill="1" applyBorder="1" applyAlignment="1">
      <alignment horizontal="center" vertical="center" wrapText="1"/>
    </xf>
    <xf numFmtId="3" fontId="22" fillId="3" borderId="53" xfId="1" applyNumberFormat="1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18" fillId="3" borderId="123" xfId="2" applyFont="1" applyFill="1" applyBorder="1" applyAlignment="1">
      <alignment vertical="center"/>
    </xf>
    <xf numFmtId="0" fontId="24" fillId="0" borderId="123" xfId="2" applyFont="1" applyBorder="1"/>
    <xf numFmtId="0" fontId="18" fillId="3" borderId="123" xfId="2" applyFont="1" applyFill="1" applyBorder="1" applyAlignment="1">
      <alignment vertical="center" wrapText="1"/>
    </xf>
    <xf numFmtId="0" fontId="24" fillId="0" borderId="124" xfId="2" applyFont="1" applyBorder="1"/>
    <xf numFmtId="0" fontId="18" fillId="3" borderId="123" xfId="2" applyFont="1" applyFill="1" applyBorder="1" applyAlignment="1" applyProtection="1">
      <alignment horizontal="left" vertical="center"/>
      <protection locked="0"/>
    </xf>
    <xf numFmtId="0" fontId="18" fillId="3" borderId="123" xfId="0" applyFont="1" applyFill="1" applyBorder="1" applyAlignment="1">
      <alignment vertical="center" wrapText="1"/>
    </xf>
    <xf numFmtId="1" fontId="9" fillId="0" borderId="126" xfId="1" applyNumberFormat="1" applyFont="1" applyFill="1" applyBorder="1" applyAlignment="1">
      <alignment horizontal="center" vertical="center"/>
    </xf>
    <xf numFmtId="0" fontId="18" fillId="3" borderId="127" xfId="2" applyFont="1" applyFill="1" applyBorder="1" applyAlignment="1">
      <alignment vertical="center"/>
    </xf>
    <xf numFmtId="0" fontId="22" fillId="0" borderId="128" xfId="0" applyFont="1" applyFill="1" applyBorder="1" applyAlignment="1">
      <alignment horizontal="center" vertical="center" wrapText="1"/>
    </xf>
    <xf numFmtId="3" fontId="22" fillId="0" borderId="129" xfId="1" applyNumberFormat="1" applyFont="1" applyFill="1" applyBorder="1" applyAlignment="1">
      <alignment horizontal="center" vertical="center" wrapText="1"/>
    </xf>
    <xf numFmtId="3" fontId="21" fillId="6" borderId="130" xfId="1" applyNumberFormat="1" applyFont="1" applyFill="1" applyBorder="1" applyAlignment="1">
      <alignment horizontal="center" vertical="center" wrapText="1"/>
    </xf>
    <xf numFmtId="3" fontId="19" fillId="3" borderId="132" xfId="1" applyNumberFormat="1" applyFont="1" applyFill="1" applyBorder="1" applyAlignment="1">
      <alignment horizontal="center" vertical="center" wrapText="1"/>
    </xf>
    <xf numFmtId="3" fontId="19" fillId="0" borderId="130" xfId="1" applyNumberFormat="1" applyFont="1" applyFill="1" applyBorder="1" applyAlignment="1">
      <alignment horizontal="center" vertical="center" wrapText="1"/>
    </xf>
    <xf numFmtId="3" fontId="19" fillId="0" borderId="132" xfId="1" applyNumberFormat="1" applyFont="1" applyFill="1" applyBorder="1" applyAlignment="1">
      <alignment horizontal="center" vertical="center" wrapText="1"/>
    </xf>
    <xf numFmtId="0" fontId="22" fillId="0" borderId="128" xfId="0" applyFont="1" applyBorder="1" applyAlignment="1">
      <alignment horizontal="center"/>
    </xf>
    <xf numFmtId="3" fontId="22" fillId="0" borderId="130" xfId="1" applyNumberFormat="1" applyFont="1" applyFill="1" applyBorder="1" applyAlignment="1">
      <alignment horizontal="center" vertical="center" wrapText="1"/>
    </xf>
    <xf numFmtId="3" fontId="21" fillId="6" borderId="129" xfId="1" applyNumberFormat="1" applyFont="1" applyFill="1" applyBorder="1" applyAlignment="1">
      <alignment horizontal="center" vertical="center" wrapText="1"/>
    </xf>
    <xf numFmtId="3" fontId="20" fillId="3" borderId="128" xfId="1" applyNumberFormat="1" applyFont="1" applyFill="1" applyBorder="1" applyAlignment="1">
      <alignment horizontal="center" vertical="center" wrapText="1"/>
    </xf>
    <xf numFmtId="3" fontId="20" fillId="0" borderId="130" xfId="1" applyNumberFormat="1" applyFont="1" applyFill="1" applyBorder="1" applyAlignment="1">
      <alignment horizontal="center" vertical="center" wrapText="1"/>
    </xf>
    <xf numFmtId="3" fontId="30" fillId="6" borderId="131" xfId="1" applyNumberFormat="1" applyFont="1" applyFill="1" applyBorder="1" applyAlignment="1">
      <alignment horizontal="center" vertical="center" wrapText="1"/>
    </xf>
    <xf numFmtId="3" fontId="19" fillId="3" borderId="128" xfId="1" applyNumberFormat="1" applyFont="1" applyFill="1" applyBorder="1" applyAlignment="1">
      <alignment horizontal="center" vertical="center" wrapText="1"/>
    </xf>
    <xf numFmtId="3" fontId="11" fillId="3" borderId="134" xfId="1" applyNumberFormat="1" applyFont="1" applyFill="1" applyBorder="1" applyAlignment="1">
      <alignment horizontal="center" vertical="center" wrapText="1"/>
    </xf>
    <xf numFmtId="9" fontId="11" fillId="3" borderId="129" xfId="1" applyNumberFormat="1" applyFont="1" applyFill="1" applyBorder="1" applyAlignment="1">
      <alignment horizontal="center" vertical="center" wrapText="1"/>
    </xf>
    <xf numFmtId="1" fontId="23" fillId="3" borderId="135" xfId="1" applyNumberFormat="1" applyFont="1" applyFill="1" applyBorder="1" applyAlignment="1">
      <alignment horizontal="center" vertical="center"/>
    </xf>
    <xf numFmtId="9" fontId="23" fillId="3" borderId="136" xfId="1" applyNumberFormat="1" applyFont="1" applyFill="1" applyBorder="1" applyAlignment="1">
      <alignment horizontal="center" vertical="center" wrapText="1"/>
    </xf>
    <xf numFmtId="1" fontId="9" fillId="0" borderId="137" xfId="1" applyNumberFormat="1" applyFont="1" applyFill="1" applyBorder="1" applyAlignment="1">
      <alignment horizontal="center" vertical="center"/>
    </xf>
    <xf numFmtId="1" fontId="9" fillId="0" borderId="138" xfId="1" applyNumberFormat="1" applyFont="1" applyFill="1" applyBorder="1" applyAlignment="1">
      <alignment horizontal="center" vertical="center"/>
    </xf>
    <xf numFmtId="0" fontId="24" fillId="0" borderId="139" xfId="2" applyFont="1" applyBorder="1"/>
    <xf numFmtId="0" fontId="22" fillId="0" borderId="140" xfId="0" applyFont="1" applyFill="1" applyBorder="1" applyAlignment="1">
      <alignment horizontal="center" vertical="center"/>
    </xf>
    <xf numFmtId="3" fontId="22" fillId="0" borderId="141" xfId="1" applyNumberFormat="1" applyFont="1" applyFill="1" applyBorder="1" applyAlignment="1">
      <alignment horizontal="center" vertical="center" wrapText="1"/>
    </xf>
    <xf numFmtId="3" fontId="21" fillId="6" borderId="142" xfId="1" applyNumberFormat="1" applyFont="1" applyFill="1" applyBorder="1" applyAlignment="1">
      <alignment horizontal="center" vertical="center" wrapText="1"/>
    </xf>
    <xf numFmtId="3" fontId="19" fillId="3" borderId="144" xfId="1" applyNumberFormat="1" applyFont="1" applyFill="1" applyBorder="1" applyAlignment="1">
      <alignment horizontal="center" vertical="center" wrapText="1"/>
    </xf>
    <xf numFmtId="3" fontId="19" fillId="0" borderId="142" xfId="1" applyNumberFormat="1" applyFont="1" applyFill="1" applyBorder="1" applyAlignment="1">
      <alignment horizontal="center" vertical="center" wrapText="1"/>
    </xf>
    <xf numFmtId="3" fontId="19" fillId="0" borderId="144" xfId="1" applyNumberFormat="1" applyFont="1" applyFill="1" applyBorder="1" applyAlignment="1">
      <alignment horizontal="center" vertical="center" wrapText="1"/>
    </xf>
    <xf numFmtId="3" fontId="22" fillId="3" borderId="140" xfId="1" applyNumberFormat="1" applyFont="1" applyFill="1" applyBorder="1" applyAlignment="1">
      <alignment horizontal="center" vertical="center" wrapText="1"/>
    </xf>
    <xf numFmtId="3" fontId="22" fillId="0" borderId="142" xfId="1" applyNumberFormat="1" applyFont="1" applyFill="1" applyBorder="1" applyAlignment="1">
      <alignment horizontal="center" vertical="center" wrapText="1"/>
    </xf>
    <xf numFmtId="3" fontId="21" fillId="6" borderId="141" xfId="1" applyNumberFormat="1" applyFont="1" applyFill="1" applyBorder="1" applyAlignment="1">
      <alignment horizontal="center" vertical="center" wrapText="1"/>
    </xf>
    <xf numFmtId="3" fontId="20" fillId="3" borderId="140" xfId="1" applyNumberFormat="1" applyFont="1" applyFill="1" applyBorder="1" applyAlignment="1">
      <alignment horizontal="center" vertical="center" wrapText="1"/>
    </xf>
    <xf numFmtId="3" fontId="20" fillId="0" borderId="142" xfId="1" applyNumberFormat="1" applyFont="1" applyFill="1" applyBorder="1" applyAlignment="1">
      <alignment horizontal="center" vertical="center" wrapText="1"/>
    </xf>
    <xf numFmtId="3" fontId="30" fillId="6" borderId="143" xfId="1" applyNumberFormat="1" applyFont="1" applyFill="1" applyBorder="1" applyAlignment="1">
      <alignment horizontal="center" vertical="center" wrapText="1"/>
    </xf>
    <xf numFmtId="3" fontId="19" fillId="3" borderId="140" xfId="1" applyNumberFormat="1" applyFont="1" applyFill="1" applyBorder="1" applyAlignment="1">
      <alignment horizontal="center" vertical="center" wrapText="1"/>
    </xf>
    <xf numFmtId="3" fontId="26" fillId="6" borderId="131" xfId="1" applyNumberFormat="1" applyFont="1" applyFill="1" applyBorder="1" applyAlignment="1">
      <alignment horizontal="center" vertical="center" wrapText="1"/>
    </xf>
    <xf numFmtId="3" fontId="26" fillId="6" borderId="54" xfId="1" applyNumberFormat="1" applyFont="1" applyFill="1" applyBorder="1" applyAlignment="1">
      <alignment horizontal="center" vertical="center" wrapText="1"/>
    </xf>
    <xf numFmtId="3" fontId="26" fillId="6" borderId="143" xfId="1" applyNumberFormat="1" applyFont="1" applyFill="1" applyBorder="1" applyAlignment="1">
      <alignment horizontal="center" vertical="center" wrapText="1"/>
    </xf>
    <xf numFmtId="3" fontId="26" fillId="0" borderId="130" xfId="1" applyNumberFormat="1" applyFont="1" applyFill="1" applyBorder="1" applyAlignment="1">
      <alignment horizontal="center" vertical="center" wrapText="1"/>
    </xf>
    <xf numFmtId="3" fontId="26" fillId="0" borderId="53" xfId="1" applyNumberFormat="1" applyFont="1" applyFill="1" applyBorder="1" applyAlignment="1">
      <alignment horizontal="center" vertical="center" wrapText="1"/>
    </xf>
    <xf numFmtId="3" fontId="26" fillId="0" borderId="142" xfId="1" applyNumberFormat="1" applyFont="1" applyFill="1" applyBorder="1" applyAlignment="1">
      <alignment horizontal="center" vertical="center" wrapText="1"/>
    </xf>
    <xf numFmtId="0" fontId="37" fillId="6" borderId="130" xfId="0" applyFont="1" applyFill="1" applyBorder="1" applyAlignment="1">
      <alignment horizontal="center"/>
    </xf>
    <xf numFmtId="0" fontId="38" fillId="6" borderId="131" xfId="0" applyFont="1" applyFill="1" applyBorder="1" applyAlignment="1">
      <alignment horizontal="center"/>
    </xf>
    <xf numFmtId="3" fontId="37" fillId="6" borderId="53" xfId="1" applyNumberFormat="1" applyFont="1" applyFill="1" applyBorder="1" applyAlignment="1">
      <alignment horizontal="center" vertical="center" wrapText="1"/>
    </xf>
    <xf numFmtId="3" fontId="37" fillId="6" borderId="54" xfId="1" applyNumberFormat="1" applyFont="1" applyFill="1" applyBorder="1" applyAlignment="1">
      <alignment horizontal="center" vertical="center" wrapText="1"/>
    </xf>
    <xf numFmtId="3" fontId="37" fillId="6" borderId="142" xfId="1" applyNumberFormat="1" applyFont="1" applyFill="1" applyBorder="1" applyAlignment="1">
      <alignment horizontal="center" vertical="center" wrapText="1"/>
    </xf>
    <xf numFmtId="3" fontId="37" fillId="6" borderId="143" xfId="1" applyNumberFormat="1" applyFont="1" applyFill="1" applyBorder="1" applyAlignment="1">
      <alignment horizontal="center" vertical="center" wrapText="1"/>
    </xf>
    <xf numFmtId="3" fontId="26" fillId="3" borderId="132" xfId="1" applyNumberFormat="1" applyFont="1" applyFill="1" applyBorder="1" applyAlignment="1">
      <alignment horizontal="center" vertical="center" wrapText="1"/>
    </xf>
    <xf numFmtId="3" fontId="26" fillId="3" borderId="121" xfId="1" applyNumberFormat="1" applyFont="1" applyFill="1" applyBorder="1" applyAlignment="1">
      <alignment horizontal="center" vertical="center" wrapText="1"/>
    </xf>
    <xf numFmtId="3" fontId="26" fillId="3" borderId="144" xfId="1" applyNumberFormat="1" applyFont="1" applyFill="1" applyBorder="1" applyAlignment="1">
      <alignment horizontal="center" vertical="center" wrapText="1"/>
    </xf>
    <xf numFmtId="3" fontId="19" fillId="14" borderId="133" xfId="1" applyNumberFormat="1" applyFont="1" applyFill="1" applyBorder="1" applyAlignment="1">
      <alignment horizontal="center" vertical="center" wrapText="1"/>
    </xf>
    <xf numFmtId="3" fontId="19" fillId="14" borderId="122" xfId="1" applyNumberFormat="1" applyFont="1" applyFill="1" applyBorder="1" applyAlignment="1">
      <alignment horizontal="center" vertical="center" wrapText="1"/>
    </xf>
    <xf numFmtId="3" fontId="19" fillId="14" borderId="53" xfId="1" applyNumberFormat="1" applyFont="1" applyFill="1" applyBorder="1" applyAlignment="1">
      <alignment horizontal="center" vertical="center" wrapText="1"/>
    </xf>
    <xf numFmtId="3" fontId="19" fillId="14" borderId="142" xfId="1" applyNumberFormat="1" applyFont="1" applyFill="1" applyBorder="1" applyAlignment="1">
      <alignment horizontal="center" vertical="center" wrapText="1"/>
    </xf>
    <xf numFmtId="3" fontId="37" fillId="0" borderId="130" xfId="1" applyNumberFormat="1" applyFont="1" applyFill="1" applyBorder="1" applyAlignment="1">
      <alignment horizontal="center" vertical="center" wrapText="1"/>
    </xf>
    <xf numFmtId="3" fontId="37" fillId="0" borderId="53" xfId="1" applyNumberFormat="1" applyFont="1" applyFill="1" applyBorder="1" applyAlignment="1">
      <alignment horizontal="center" vertical="center" wrapText="1"/>
    </xf>
    <xf numFmtId="3" fontId="37" fillId="0" borderId="142" xfId="1" applyNumberFormat="1" applyFont="1" applyFill="1" applyBorder="1" applyAlignment="1">
      <alignment horizontal="center" vertical="center" wrapText="1"/>
    </xf>
    <xf numFmtId="3" fontId="11" fillId="3" borderId="146" xfId="1" applyNumberFormat="1" applyFont="1" applyFill="1" applyBorder="1" applyAlignment="1">
      <alignment horizontal="center" vertical="center" wrapText="1"/>
    </xf>
    <xf numFmtId="9" fontId="11" fillId="3" borderId="147" xfId="1" applyNumberFormat="1" applyFont="1" applyFill="1" applyBorder="1" applyAlignment="1">
      <alignment horizontal="center" vertical="center" wrapText="1"/>
    </xf>
    <xf numFmtId="1" fontId="23" fillId="3" borderId="148" xfId="1" applyNumberFormat="1" applyFont="1" applyFill="1" applyBorder="1" applyAlignment="1">
      <alignment horizontal="center" vertical="center"/>
    </xf>
    <xf numFmtId="9" fontId="23" fillId="3" borderId="149" xfId="1" applyNumberFormat="1" applyFont="1" applyFill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2" fillId="4" borderId="2" xfId="1" applyFont="1" applyFill="1" applyBorder="1" applyAlignment="1">
      <alignment horizontal="center" vertical="center" wrapText="1" shrinkToFit="1"/>
    </xf>
    <xf numFmtId="49" fontId="5" fillId="5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164" fontId="8" fillId="6" borderId="8" xfId="2" applyNumberFormat="1" applyFont="1" applyFill="1" applyBorder="1" applyAlignment="1">
      <alignment horizontal="center" vertical="center" wrapText="1"/>
    </xf>
    <xf numFmtId="0" fontId="4" fillId="7" borderId="9" xfId="1" applyFont="1" applyFill="1" applyBorder="1" applyAlignment="1">
      <alignment horizontal="center" vertical="center" wrapText="1"/>
    </xf>
    <xf numFmtId="49" fontId="8" fillId="9" borderId="20" xfId="1" applyNumberFormat="1" applyFont="1" applyFill="1" applyBorder="1" applyAlignment="1" applyProtection="1">
      <alignment horizontal="center" vertical="center" textRotation="90" wrapText="1"/>
      <protection locked="0"/>
    </xf>
    <xf numFmtId="0" fontId="10" fillId="8" borderId="16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 textRotation="90"/>
    </xf>
    <xf numFmtId="0" fontId="8" fillId="3" borderId="18" xfId="1" applyFont="1" applyFill="1" applyBorder="1" applyAlignment="1">
      <alignment horizontal="center" vertical="center" textRotation="90"/>
    </xf>
    <xf numFmtId="0" fontId="8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49" fontId="13" fillId="9" borderId="29" xfId="1" applyNumberFormat="1" applyFont="1" applyFill="1" applyBorder="1" applyAlignment="1" applyProtection="1">
      <alignment horizontal="center" vertical="center" textRotation="90" wrapText="1"/>
      <protection locked="0"/>
    </xf>
    <xf numFmtId="49" fontId="13" fillId="9" borderId="20" xfId="1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0" borderId="20" xfId="1" applyNumberFormat="1" applyFont="1" applyFill="1" applyBorder="1" applyAlignment="1" applyProtection="1">
      <alignment horizontal="center" vertical="center" textRotation="90" wrapText="1"/>
      <protection locked="0"/>
    </xf>
    <xf numFmtId="49" fontId="12" fillId="6" borderId="20" xfId="1" applyNumberFormat="1" applyFont="1" applyFill="1" applyBorder="1" applyAlignment="1" applyProtection="1">
      <alignment horizontal="center" vertical="center" textRotation="90" wrapText="1"/>
      <protection locked="0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49" fontId="14" fillId="6" borderId="21" xfId="1" applyNumberFormat="1" applyFont="1" applyFill="1" applyBorder="1" applyAlignment="1" applyProtection="1">
      <alignment horizontal="center" vertical="center" textRotation="90" wrapText="1"/>
      <protection locked="0"/>
    </xf>
    <xf numFmtId="49" fontId="13" fillId="9" borderId="22" xfId="1" applyNumberFormat="1" applyFont="1" applyFill="1" applyBorder="1" applyAlignment="1" applyProtection="1">
      <alignment horizontal="center" vertical="center" textRotation="90" wrapText="1"/>
      <protection locked="0"/>
    </xf>
    <xf numFmtId="49" fontId="12" fillId="9" borderId="20" xfId="1" applyNumberFormat="1" applyFont="1" applyFill="1" applyBorder="1" applyAlignment="1" applyProtection="1">
      <alignment horizontal="center" vertical="center" textRotation="90" wrapText="1"/>
      <protection locked="0"/>
    </xf>
    <xf numFmtId="49" fontId="12" fillId="6" borderId="23" xfId="1" applyNumberFormat="1" applyFont="1" applyFill="1" applyBorder="1" applyAlignment="1" applyProtection="1">
      <alignment horizontal="center" vertical="center" textRotation="90" wrapText="1"/>
      <protection locked="0"/>
    </xf>
    <xf numFmtId="49" fontId="12" fillId="6" borderId="36" xfId="1" applyNumberFormat="1" applyFont="1" applyFill="1" applyBorder="1" applyAlignment="1" applyProtection="1">
      <alignment horizontal="center" vertical="center" textRotation="90" wrapText="1"/>
      <protection locked="0"/>
    </xf>
    <xf numFmtId="49" fontId="13" fillId="6" borderId="24" xfId="1" applyNumberFormat="1" applyFont="1" applyFill="1" applyBorder="1" applyAlignment="1" applyProtection="1">
      <alignment horizontal="center" vertical="center" textRotation="90" wrapText="1"/>
      <protection locked="0"/>
    </xf>
    <xf numFmtId="49" fontId="13" fillId="6" borderId="37" xfId="1" applyNumberFormat="1" applyFont="1" applyFill="1" applyBorder="1" applyAlignment="1" applyProtection="1">
      <alignment horizontal="center" vertical="center" textRotation="90" wrapText="1"/>
      <protection locked="0"/>
    </xf>
    <xf numFmtId="49" fontId="13" fillId="9" borderId="25" xfId="1" applyNumberFormat="1" applyFont="1" applyFill="1" applyBorder="1" applyAlignment="1" applyProtection="1">
      <alignment horizontal="center" vertical="center" textRotation="90" wrapText="1"/>
      <protection locked="0"/>
    </xf>
    <xf numFmtId="49" fontId="13" fillId="9" borderId="38" xfId="1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20" xfId="1" applyNumberFormat="1" applyFont="1" applyFill="1" applyBorder="1" applyAlignment="1" applyProtection="1">
      <alignment horizontal="center" vertical="center" textRotation="90" wrapText="1"/>
      <protection locked="0"/>
    </xf>
    <xf numFmtId="49" fontId="15" fillId="9" borderId="20" xfId="1" applyNumberFormat="1" applyFont="1" applyFill="1" applyBorder="1" applyAlignment="1" applyProtection="1">
      <alignment horizontal="center" vertical="center" textRotation="90" wrapText="1"/>
      <protection locked="0"/>
    </xf>
    <xf numFmtId="49" fontId="13" fillId="6" borderId="21" xfId="1" applyNumberFormat="1" applyFont="1" applyFill="1" applyBorder="1" applyAlignment="1" applyProtection="1">
      <alignment horizontal="center" vertical="center" textRotation="90" wrapText="1"/>
      <protection locked="0"/>
    </xf>
    <xf numFmtId="49" fontId="12" fillId="9" borderId="22" xfId="1" applyNumberFormat="1" applyFont="1" applyFill="1" applyBorder="1" applyAlignment="1" applyProtection="1">
      <alignment horizontal="center" vertical="center" textRotation="90" wrapText="1"/>
      <protection locked="0"/>
    </xf>
    <xf numFmtId="49" fontId="16" fillId="9" borderId="20" xfId="1" applyNumberFormat="1" applyFont="1" applyFill="1" applyBorder="1" applyAlignment="1" applyProtection="1">
      <alignment horizontal="center" vertical="center" textRotation="90" wrapText="1"/>
      <protection locked="0"/>
    </xf>
    <xf numFmtId="49" fontId="12" fillId="6" borderId="21" xfId="1" applyNumberFormat="1" applyFont="1" applyFill="1" applyBorder="1" applyAlignment="1" applyProtection="1">
      <alignment horizontal="center" vertical="center" textRotation="90" wrapText="1"/>
      <protection locked="0"/>
    </xf>
    <xf numFmtId="49" fontId="13" fillId="9" borderId="30" xfId="1" applyNumberFormat="1" applyFont="1" applyFill="1" applyBorder="1" applyAlignment="1" applyProtection="1">
      <alignment horizontal="center" vertical="center" textRotation="90" wrapText="1"/>
      <protection locked="0"/>
    </xf>
    <xf numFmtId="0" fontId="10" fillId="3" borderId="32" xfId="1" applyFont="1" applyFill="1" applyBorder="1" applyAlignment="1">
      <alignment horizontal="center" vertical="center" textRotation="90" wrapText="1"/>
    </xf>
    <xf numFmtId="0" fontId="10" fillId="3" borderId="33" xfId="1" applyFont="1" applyFill="1" applyBorder="1" applyAlignment="1">
      <alignment horizontal="center" vertical="center" textRotation="90" wrapText="1"/>
    </xf>
    <xf numFmtId="0" fontId="17" fillId="3" borderId="34" xfId="1" applyFont="1" applyFill="1" applyBorder="1" applyAlignment="1">
      <alignment horizontal="center" vertical="center" textRotation="90" wrapText="1"/>
    </xf>
    <xf numFmtId="0" fontId="17" fillId="3" borderId="35" xfId="1" applyFont="1" applyFill="1" applyBorder="1" applyAlignment="1">
      <alignment horizontal="center" vertical="center" textRotation="90" wrapText="1"/>
    </xf>
    <xf numFmtId="49" fontId="13" fillId="9" borderId="71" xfId="1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72" xfId="0" applyBorder="1" applyAlignment="1">
      <alignment horizontal="center" vertical="center" textRotation="90" wrapText="1"/>
    </xf>
    <xf numFmtId="49" fontId="25" fillId="9" borderId="31" xfId="1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85" xfId="1" applyFont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  <xf numFmtId="0" fontId="4" fillId="2" borderId="73" xfId="1" applyFont="1" applyFill="1" applyBorder="1" applyAlignment="1">
      <alignment horizontal="center" vertical="center" wrapText="1"/>
    </xf>
    <xf numFmtId="0" fontId="2" fillId="4" borderId="74" xfId="1" applyFont="1" applyFill="1" applyBorder="1" applyAlignment="1">
      <alignment horizontal="center" vertical="center" wrapText="1" shrinkToFit="1"/>
    </xf>
    <xf numFmtId="0" fontId="2" fillId="4" borderId="75" xfId="1" applyFont="1" applyFill="1" applyBorder="1" applyAlignment="1">
      <alignment horizontal="center" vertical="center" wrapText="1" shrinkToFit="1"/>
    </xf>
    <xf numFmtId="0" fontId="2" fillId="4" borderId="76" xfId="1" applyFont="1" applyFill="1" applyBorder="1" applyAlignment="1">
      <alignment horizontal="center" vertical="center" wrapText="1" shrinkToFit="1"/>
    </xf>
    <xf numFmtId="49" fontId="5" fillId="5" borderId="73" xfId="1" applyNumberFormat="1" applyFont="1" applyFill="1" applyBorder="1" applyAlignment="1">
      <alignment horizontal="center" vertical="center" wrapText="1"/>
    </xf>
    <xf numFmtId="49" fontId="5" fillId="5" borderId="78" xfId="1" applyNumberFormat="1" applyFont="1" applyFill="1" applyBorder="1" applyAlignment="1">
      <alignment horizontal="center" vertical="center" wrapText="1"/>
    </xf>
    <xf numFmtId="49" fontId="5" fillId="5" borderId="79" xfId="1" applyNumberFormat="1" applyFont="1" applyFill="1" applyBorder="1" applyAlignment="1">
      <alignment horizontal="center" vertical="center" wrapText="1"/>
    </xf>
    <xf numFmtId="0" fontId="6" fillId="3" borderId="80" xfId="1" applyFont="1" applyFill="1" applyBorder="1" applyAlignment="1">
      <alignment horizontal="center" vertical="center"/>
    </xf>
    <xf numFmtId="164" fontId="8" fillId="6" borderId="81" xfId="0" applyNumberFormat="1" applyFont="1" applyFill="1" applyBorder="1" applyAlignment="1">
      <alignment horizontal="center" vertical="center" wrapText="1"/>
    </xf>
    <xf numFmtId="0" fontId="4" fillId="4" borderId="82" xfId="1" applyFont="1" applyFill="1" applyBorder="1" applyAlignment="1">
      <alignment horizontal="center" vertical="center" wrapText="1"/>
    </xf>
    <xf numFmtId="49" fontId="8" fillId="12" borderId="105" xfId="1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111" xfId="1" applyNumberFormat="1" applyFont="1" applyFill="1" applyBorder="1" applyAlignment="1" applyProtection="1">
      <alignment horizontal="center" vertical="center" textRotation="90" wrapText="1"/>
      <protection locked="0"/>
    </xf>
    <xf numFmtId="0" fontId="10" fillId="5" borderId="86" xfId="1" applyFont="1" applyFill="1" applyBorder="1" applyAlignment="1">
      <alignment horizontal="center" vertical="center"/>
    </xf>
    <xf numFmtId="0" fontId="8" fillId="3" borderId="80" xfId="1" applyFont="1" applyFill="1" applyBorder="1" applyAlignment="1">
      <alignment horizontal="center" vertical="center" textRotation="90"/>
    </xf>
    <xf numFmtId="0" fontId="8" fillId="3" borderId="74" xfId="1" applyFont="1" applyFill="1" applyBorder="1" applyAlignment="1">
      <alignment horizontal="center" vertical="center" textRotation="90"/>
    </xf>
    <xf numFmtId="0" fontId="8" fillId="0" borderId="102" xfId="1" applyFont="1" applyBorder="1" applyAlignment="1">
      <alignment horizontal="center" vertical="center"/>
    </xf>
    <xf numFmtId="0" fontId="12" fillId="0" borderId="103" xfId="1" applyFont="1" applyBorder="1" applyAlignment="1">
      <alignment horizontal="center" vertical="center"/>
    </xf>
    <xf numFmtId="0" fontId="12" fillId="0" borderId="104" xfId="1" applyFont="1" applyBorder="1" applyAlignment="1">
      <alignment horizontal="center" vertical="center"/>
    </xf>
    <xf numFmtId="49" fontId="31" fillId="12" borderId="105" xfId="1" applyNumberFormat="1" applyFont="1" applyFill="1" applyBorder="1" applyAlignment="1" applyProtection="1">
      <alignment horizontal="center" vertical="center" textRotation="90" wrapText="1"/>
      <protection locked="0"/>
    </xf>
    <xf numFmtId="49" fontId="31" fillId="12" borderId="111" xfId="1" applyNumberFormat="1" applyFont="1" applyFill="1" applyBorder="1" applyAlignment="1" applyProtection="1">
      <alignment horizontal="center" vertical="center" textRotation="90" wrapText="1"/>
      <protection locked="0"/>
    </xf>
    <xf numFmtId="49" fontId="31" fillId="12" borderId="106" xfId="1" applyNumberFormat="1" applyFont="1" applyFill="1" applyBorder="1" applyAlignment="1" applyProtection="1">
      <alignment horizontal="center" vertical="center" textRotation="90" wrapText="1"/>
      <protection locked="0"/>
    </xf>
    <xf numFmtId="49" fontId="31" fillId="12" borderId="117" xfId="1" applyNumberFormat="1" applyFont="1" applyFill="1" applyBorder="1" applyAlignment="1" applyProtection="1">
      <alignment horizontal="center" vertical="center" textRotation="90" wrapText="1"/>
      <protection locked="0"/>
    </xf>
    <xf numFmtId="49" fontId="32" fillId="6" borderId="107" xfId="1" applyNumberFormat="1" applyFont="1" applyFill="1" applyBorder="1" applyAlignment="1" applyProtection="1">
      <alignment horizontal="center" vertical="center" textRotation="90" wrapText="1"/>
      <protection locked="0"/>
    </xf>
    <xf numFmtId="49" fontId="32" fillId="6" borderId="110" xfId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6" borderId="108" xfId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6" borderId="112" xfId="1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109" xfId="1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118" xfId="1" applyNumberFormat="1" applyFont="1" applyFill="1" applyBorder="1" applyAlignment="1" applyProtection="1">
      <alignment horizontal="center" vertical="center" textRotation="90" wrapText="1"/>
      <protection locked="0"/>
    </xf>
    <xf numFmtId="49" fontId="14" fillId="12" borderId="107" xfId="1" applyNumberFormat="1" applyFont="1" applyFill="1" applyBorder="1" applyAlignment="1" applyProtection="1">
      <alignment horizontal="center" vertical="center" textRotation="90" wrapText="1"/>
      <protection locked="0"/>
    </xf>
    <xf numFmtId="49" fontId="14" fillId="12" borderId="110" xfId="1" applyNumberFormat="1" applyFont="1" applyFill="1" applyBorder="1" applyAlignment="1" applyProtection="1">
      <alignment horizontal="center" vertical="center" textRotation="90" wrapText="1"/>
      <protection locked="0"/>
    </xf>
    <xf numFmtId="0" fontId="6" fillId="3" borderId="74" xfId="1" applyFont="1" applyFill="1" applyBorder="1" applyAlignment="1">
      <alignment horizontal="center" vertical="center" wrapText="1"/>
    </xf>
    <xf numFmtId="0" fontId="9" fillId="0" borderId="83" xfId="1" applyFont="1" applyBorder="1" applyAlignment="1">
      <alignment horizontal="center" vertical="center" wrapText="1"/>
    </xf>
    <xf numFmtId="0" fontId="9" fillId="0" borderId="84" xfId="1" applyFont="1" applyBorder="1" applyAlignment="1">
      <alignment horizontal="center" vertical="center" wrapText="1"/>
    </xf>
    <xf numFmtId="49" fontId="25" fillId="12" borderId="110" xfId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12" borderId="119" xfId="1" applyNumberFormat="1" applyFont="1" applyFill="1" applyBorder="1" applyAlignment="1" applyProtection="1">
      <alignment horizontal="center" vertical="center" textRotation="90" wrapText="1"/>
      <protection locked="0"/>
    </xf>
    <xf numFmtId="49" fontId="31" fillId="12" borderId="110" xfId="1" applyNumberFormat="1" applyFont="1" applyFill="1" applyBorder="1" applyAlignment="1" applyProtection="1">
      <alignment horizontal="center" vertical="center" textRotation="90" wrapText="1"/>
      <protection locked="0"/>
    </xf>
    <xf numFmtId="49" fontId="31" fillId="12" borderId="119" xfId="1" applyNumberFormat="1" applyFont="1" applyFill="1" applyBorder="1" applyAlignment="1" applyProtection="1">
      <alignment horizontal="center" vertical="center" textRotation="90" wrapText="1"/>
      <protection locked="0"/>
    </xf>
    <xf numFmtId="49" fontId="31" fillId="12" borderId="107" xfId="1" applyNumberFormat="1" applyFont="1" applyFill="1" applyBorder="1" applyAlignment="1" applyProtection="1">
      <alignment horizontal="center" vertical="center" textRotation="90" wrapText="1"/>
      <protection locked="0"/>
    </xf>
    <xf numFmtId="49" fontId="33" fillId="6" borderId="107" xfId="1" applyNumberFormat="1" applyFont="1" applyFill="1" applyBorder="1" applyAlignment="1" applyProtection="1">
      <alignment horizontal="center" vertical="center" textRotation="90" wrapText="1"/>
      <protection locked="0"/>
    </xf>
    <xf numFmtId="49" fontId="33" fillId="6" borderId="110" xfId="1" applyNumberFormat="1" applyFont="1" applyFill="1" applyBorder="1" applyAlignment="1" applyProtection="1">
      <alignment horizontal="center" vertical="center" textRotation="90" wrapText="1"/>
      <protection locked="0"/>
    </xf>
    <xf numFmtId="49" fontId="12" fillId="6" borderId="110" xfId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12" borderId="107" xfId="1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107" xfId="1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110" xfId="1" applyNumberFormat="1" applyFont="1" applyFill="1" applyBorder="1" applyAlignment="1" applyProtection="1">
      <alignment horizontal="center" vertical="center" textRotation="90" wrapText="1"/>
      <protection locked="0"/>
    </xf>
    <xf numFmtId="49" fontId="12" fillId="6" borderId="107" xfId="1" applyNumberFormat="1" applyFont="1" applyFill="1" applyBorder="1" applyAlignment="1" applyProtection="1">
      <alignment horizontal="center" vertical="center" textRotation="90" wrapText="1"/>
      <protection locked="0"/>
    </xf>
    <xf numFmtId="49" fontId="12" fillId="6" borderId="108" xfId="1" applyNumberFormat="1" applyFont="1" applyFill="1" applyBorder="1" applyAlignment="1" applyProtection="1">
      <alignment horizontal="center" vertical="center" textRotation="90" wrapText="1"/>
      <protection locked="0"/>
    </xf>
    <xf numFmtId="49" fontId="12" fillId="6" borderId="112" xfId="1" applyNumberFormat="1" applyFont="1" applyFill="1" applyBorder="1" applyAlignment="1" applyProtection="1">
      <alignment horizontal="center" vertical="center" textRotation="90" wrapText="1"/>
      <protection locked="0"/>
    </xf>
    <xf numFmtId="49" fontId="34" fillId="12" borderId="111" xfId="1" applyNumberFormat="1" applyFont="1" applyFill="1" applyBorder="1" applyAlignment="1" applyProtection="1">
      <alignment horizontal="center" vertical="center" textRotation="90" wrapText="1"/>
      <protection locked="0"/>
    </xf>
    <xf numFmtId="49" fontId="34" fillId="12" borderId="110" xfId="1" applyNumberFormat="1" applyFont="1" applyFill="1" applyBorder="1" applyAlignment="1" applyProtection="1">
      <alignment horizontal="center" vertical="center" textRotation="90" wrapText="1"/>
      <protection locked="0"/>
    </xf>
    <xf numFmtId="49" fontId="35" fillId="12" borderId="110" xfId="1" applyNumberFormat="1" applyFont="1" applyFill="1" applyBorder="1" applyAlignment="1" applyProtection="1">
      <alignment horizontal="center" vertical="center" textRotation="90" wrapText="1"/>
      <protection locked="0"/>
    </xf>
    <xf numFmtId="0" fontId="10" fillId="3" borderId="115" xfId="1" applyFont="1" applyFill="1" applyBorder="1" applyAlignment="1">
      <alignment horizontal="center" vertical="center" textRotation="90" wrapText="1"/>
    </xf>
    <xf numFmtId="0" fontId="10" fillId="3" borderId="34" xfId="1" applyFont="1" applyFill="1" applyBorder="1" applyAlignment="1">
      <alignment horizontal="center" vertical="center" textRotation="90" wrapText="1"/>
    </xf>
    <xf numFmtId="0" fontId="10" fillId="3" borderId="120" xfId="1" applyFont="1" applyFill="1" applyBorder="1" applyAlignment="1">
      <alignment horizontal="center" vertical="center" textRotation="90" wrapText="1"/>
    </xf>
    <xf numFmtId="0" fontId="17" fillId="3" borderId="115" xfId="1" applyFont="1" applyFill="1" applyBorder="1" applyAlignment="1">
      <alignment horizontal="center" vertical="center" textRotation="90" wrapText="1"/>
    </xf>
    <xf numFmtId="0" fontId="17" fillId="3" borderId="116" xfId="1" applyFont="1" applyFill="1" applyBorder="1" applyAlignment="1">
      <alignment horizontal="center" vertical="center" textRotation="90" wrapText="1"/>
    </xf>
    <xf numFmtId="0" fontId="17" fillId="3" borderId="125" xfId="1" applyFont="1" applyFill="1" applyBorder="1" applyAlignment="1">
      <alignment horizontal="center" vertical="center" textRotation="90" wrapText="1"/>
    </xf>
    <xf numFmtId="49" fontId="16" fillId="12" borderId="113" xfId="1" applyNumberFormat="1" applyFont="1" applyFill="1" applyBorder="1" applyAlignment="1" applyProtection="1">
      <alignment horizontal="center" vertical="center" textRotation="90" wrapText="1"/>
      <protection locked="0"/>
    </xf>
    <xf numFmtId="49" fontId="16" fillId="12" borderId="111" xfId="1" applyNumberFormat="1" applyFont="1" applyFill="1" applyBorder="1" applyAlignment="1" applyProtection="1">
      <alignment horizontal="center" vertical="center" textRotation="90" wrapText="1"/>
      <protection locked="0"/>
    </xf>
    <xf numFmtId="49" fontId="16" fillId="12" borderId="110" xfId="1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19" xfId="0" applyBorder="1" applyAlignment="1">
      <alignment horizontal="center" vertical="center" textRotation="90" wrapText="1"/>
    </xf>
    <xf numFmtId="0" fontId="36" fillId="0" borderId="119" xfId="0" applyFont="1" applyBorder="1" applyAlignment="1">
      <alignment horizontal="center" vertical="center" textRotation="90" wrapText="1"/>
    </xf>
    <xf numFmtId="49" fontId="25" fillId="13" borderId="114" xfId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13" borderId="110" xfId="1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45" xfId="0" applyBorder="1" applyAlignment="1">
      <alignment horizontal="center" vertical="center" textRotation="90" wrapText="1"/>
    </xf>
  </cellXfs>
  <cellStyles count="3">
    <cellStyle name="Excel Built-in Normal" xfId="2"/>
    <cellStyle name="Normální" xfId="0" builtinId="0"/>
    <cellStyle name="Normální 3" xfId="1"/>
  </cellStyles>
  <dxfs count="0"/>
  <tableStyles count="0" defaultTableStyle="TableStyleMedium2" defaultPivotStyle="PivotStyleLight16"/>
  <colors>
    <mruColors>
      <color rgb="FF0000FF"/>
      <color rgb="FFCCFFFF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66675</xdr:rowOff>
    </xdr:from>
    <xdr:to>
      <xdr:col>12</xdr:col>
      <xdr:colOff>0</xdr:colOff>
      <xdr:row>5</xdr:row>
      <xdr:rowOff>0</xdr:rowOff>
    </xdr:to>
    <xdr:pic>
      <xdr:nvPicPr>
        <xdr:cNvPr id="2" name="il_fi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66675"/>
          <a:ext cx="6572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209550</xdr:colOff>
      <xdr:row>0</xdr:row>
      <xdr:rowOff>95250</xdr:rowOff>
    </xdr:from>
    <xdr:to>
      <xdr:col>35</xdr:col>
      <xdr:colOff>19050</xdr:colOff>
      <xdr:row>5</xdr:row>
      <xdr:rowOff>76200</xdr:rowOff>
    </xdr:to>
    <xdr:pic>
      <xdr:nvPicPr>
        <xdr:cNvPr id="3" name="il_fi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10475" y="95250"/>
          <a:ext cx="6572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workbookViewId="0">
      <selection activeCell="U34" sqref="U34"/>
    </sheetView>
  </sheetViews>
  <sheetFormatPr defaultRowHeight="15" x14ac:dyDescent="0.25"/>
  <cols>
    <col min="1" max="1" width="4" customWidth="1"/>
    <col min="2" max="2" width="15" customWidth="1"/>
    <col min="3" max="3" width="3.140625" customWidth="1"/>
    <col min="4" max="4" width="2.42578125" customWidth="1"/>
    <col min="5" max="5" width="3.28515625" customWidth="1"/>
    <col min="6" max="6" width="3.5703125" customWidth="1"/>
    <col min="7" max="7" width="2.7109375" customWidth="1"/>
    <col min="8" max="8" width="3.28515625" customWidth="1"/>
    <col min="9" max="9" width="2.5703125" customWidth="1"/>
    <col min="10" max="10" width="3" customWidth="1"/>
    <col min="11" max="11" width="2.7109375" customWidth="1"/>
    <col min="12" max="12" width="3.42578125" customWidth="1"/>
    <col min="13" max="13" width="2.85546875" customWidth="1"/>
    <col min="14" max="14" width="3.140625" customWidth="1"/>
    <col min="15" max="15" width="3.28515625" customWidth="1"/>
    <col min="16" max="16" width="3" customWidth="1"/>
    <col min="17" max="17" width="3.42578125" customWidth="1"/>
    <col min="18" max="18" width="3.7109375" customWidth="1"/>
    <col min="19" max="19" width="3.85546875" customWidth="1"/>
    <col min="20" max="20" width="4.42578125" customWidth="1"/>
    <col min="21" max="21" width="3.85546875" customWidth="1"/>
    <col min="22" max="22" width="3.28515625" customWidth="1"/>
    <col min="23" max="23" width="3.140625" customWidth="1"/>
    <col min="24" max="24" width="3.5703125" customWidth="1"/>
    <col min="25" max="25" width="4.28515625" customWidth="1"/>
    <col min="26" max="26" width="4" customWidth="1"/>
    <col min="27" max="28" width="3.85546875" customWidth="1"/>
    <col min="29" max="30" width="3.5703125" customWidth="1"/>
    <col min="31" max="31" width="3.7109375" customWidth="1"/>
    <col min="32" max="32" width="3.5703125" customWidth="1"/>
    <col min="33" max="33" width="3.28515625" customWidth="1"/>
    <col min="34" max="34" width="5.28515625" customWidth="1"/>
    <col min="35" max="35" width="5.5703125" customWidth="1"/>
    <col min="36" max="36" width="4.42578125" customWidth="1"/>
    <col min="37" max="37" width="4.7109375" customWidth="1"/>
    <col min="38" max="38" width="9.140625" hidden="1" customWidth="1"/>
  </cols>
  <sheetData>
    <row r="1" spans="1:38" x14ac:dyDescent="0.25">
      <c r="A1" s="179" t="s">
        <v>0</v>
      </c>
      <c r="B1" s="179"/>
      <c r="C1" s="179"/>
      <c r="D1" s="179"/>
      <c r="E1" s="179"/>
      <c r="F1" s="179"/>
      <c r="G1" s="17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  <c r="AK1" s="2"/>
    </row>
    <row r="2" spans="1:38" ht="7.5" customHeight="1" x14ac:dyDescent="0.25">
      <c r="A2" s="179"/>
      <c r="B2" s="179"/>
      <c r="C2" s="179"/>
      <c r="D2" s="179"/>
      <c r="E2" s="179"/>
      <c r="F2" s="179"/>
      <c r="G2" s="1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"/>
      <c r="AI2" s="2"/>
      <c r="AJ2" s="2"/>
      <c r="AK2" s="2"/>
    </row>
    <row r="3" spans="1:38" x14ac:dyDescent="0.25">
      <c r="A3" s="180" t="s">
        <v>1</v>
      </c>
      <c r="B3" s="181"/>
      <c r="C3" s="181"/>
      <c r="D3" s="181"/>
      <c r="E3" s="181"/>
      <c r="F3" s="181"/>
      <c r="G3" s="18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"/>
      <c r="AI3" s="2"/>
      <c r="AJ3" s="2"/>
      <c r="AK3" s="2"/>
    </row>
    <row r="4" spans="1:38" ht="2.25" customHeight="1" thickBot="1" x14ac:dyDescent="0.3">
      <c r="A4" s="180"/>
      <c r="B4" s="181"/>
      <c r="C4" s="181"/>
      <c r="D4" s="181"/>
      <c r="E4" s="181"/>
      <c r="F4" s="181"/>
      <c r="G4" s="18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2"/>
      <c r="AJ4" s="2"/>
      <c r="AK4" s="2"/>
    </row>
    <row r="5" spans="1:38" ht="15" customHeight="1" thickTop="1" x14ac:dyDescent="0.25">
      <c r="A5" s="184" t="s">
        <v>33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4"/>
    </row>
    <row r="6" spans="1:38" ht="15.75" thickBot="1" x14ac:dyDescent="0.3">
      <c r="A6" s="185" t="s">
        <v>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7"/>
    </row>
    <row r="7" spans="1:38" ht="15.75" thickBot="1" x14ac:dyDescent="0.3">
      <c r="A7" s="188" t="s">
        <v>3</v>
      </c>
      <c r="B7" s="189"/>
      <c r="C7" s="190" t="s">
        <v>32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1" t="s">
        <v>4</v>
      </c>
      <c r="AI7" s="191"/>
      <c r="AJ7" s="191"/>
      <c r="AK7" s="191"/>
      <c r="AL7" s="5"/>
    </row>
    <row r="8" spans="1:38" ht="15.75" thickBot="1" x14ac:dyDescent="0.3">
      <c r="A8" s="202" t="s">
        <v>5</v>
      </c>
      <c r="B8" s="203"/>
      <c r="C8" s="204">
        <v>1</v>
      </c>
      <c r="D8" s="204"/>
      <c r="E8" s="204"/>
      <c r="F8" s="204"/>
      <c r="G8" s="204"/>
      <c r="H8" s="204"/>
      <c r="I8" s="204"/>
      <c r="J8" s="205">
        <v>2</v>
      </c>
      <c r="K8" s="205"/>
      <c r="L8" s="205"/>
      <c r="M8" s="205"/>
      <c r="N8" s="205"/>
      <c r="O8" s="205"/>
      <c r="P8" s="205"/>
      <c r="Q8" s="206">
        <v>3</v>
      </c>
      <c r="R8" s="206"/>
      <c r="S8" s="206"/>
      <c r="T8" s="206"/>
      <c r="U8" s="206"/>
      <c r="V8" s="206"/>
      <c r="W8" s="206"/>
      <c r="X8" s="178">
        <v>4</v>
      </c>
      <c r="Y8" s="178"/>
      <c r="Z8" s="178"/>
      <c r="AA8" s="178"/>
      <c r="AB8" s="178"/>
      <c r="AC8" s="178"/>
      <c r="AD8" s="178"/>
      <c r="AE8" s="178">
        <v>5</v>
      </c>
      <c r="AF8" s="178"/>
      <c r="AG8" s="178"/>
      <c r="AH8" s="193" t="s">
        <v>6</v>
      </c>
      <c r="AI8" s="193"/>
      <c r="AJ8" s="193"/>
      <c r="AK8" s="193"/>
      <c r="AL8" s="5"/>
    </row>
    <row r="9" spans="1:38" ht="15.75" thickBot="1" x14ac:dyDescent="0.3">
      <c r="A9" s="194"/>
      <c r="B9" s="195"/>
      <c r="C9" s="6">
        <v>1</v>
      </c>
      <c r="D9" s="7">
        <f t="shared" ref="D9:AC9" si="0">C9+1</f>
        <v>2</v>
      </c>
      <c r="E9" s="8">
        <f t="shared" si="0"/>
        <v>3</v>
      </c>
      <c r="F9" s="8">
        <f t="shared" si="0"/>
        <v>4</v>
      </c>
      <c r="G9" s="8">
        <f t="shared" si="0"/>
        <v>5</v>
      </c>
      <c r="H9" s="7">
        <f t="shared" si="0"/>
        <v>6</v>
      </c>
      <c r="I9" s="9">
        <f t="shared" si="0"/>
        <v>7</v>
      </c>
      <c r="J9" s="10">
        <f t="shared" si="0"/>
        <v>8</v>
      </c>
      <c r="K9" s="7">
        <f t="shared" si="0"/>
        <v>9</v>
      </c>
      <c r="L9" s="7">
        <f t="shared" si="0"/>
        <v>10</v>
      </c>
      <c r="M9" s="11">
        <f t="shared" si="0"/>
        <v>11</v>
      </c>
      <c r="N9" s="11">
        <f t="shared" si="0"/>
        <v>12</v>
      </c>
      <c r="O9" s="12">
        <f t="shared" si="0"/>
        <v>13</v>
      </c>
      <c r="P9" s="13">
        <f t="shared" si="0"/>
        <v>14</v>
      </c>
      <c r="Q9" s="14">
        <f t="shared" si="0"/>
        <v>15</v>
      </c>
      <c r="R9" s="11">
        <f t="shared" si="0"/>
        <v>16</v>
      </c>
      <c r="S9" s="12">
        <f t="shared" si="0"/>
        <v>17</v>
      </c>
      <c r="T9" s="7">
        <f t="shared" si="0"/>
        <v>18</v>
      </c>
      <c r="U9" s="7">
        <f t="shared" si="0"/>
        <v>19</v>
      </c>
      <c r="V9" s="7">
        <f t="shared" si="0"/>
        <v>20</v>
      </c>
      <c r="W9" s="9">
        <f t="shared" si="0"/>
        <v>21</v>
      </c>
      <c r="X9" s="15">
        <f t="shared" si="0"/>
        <v>22</v>
      </c>
      <c r="Y9" s="12">
        <f t="shared" si="0"/>
        <v>23</v>
      </c>
      <c r="Z9" s="11">
        <f t="shared" si="0"/>
        <v>24</v>
      </c>
      <c r="AA9" s="11">
        <f t="shared" si="0"/>
        <v>25</v>
      </c>
      <c r="AB9" s="12">
        <f t="shared" si="0"/>
        <v>26</v>
      </c>
      <c r="AC9" s="12">
        <f t="shared" si="0"/>
        <v>27</v>
      </c>
      <c r="AD9" s="13">
        <v>28</v>
      </c>
      <c r="AE9" s="16">
        <v>29</v>
      </c>
      <c r="AF9" s="67">
        <v>30</v>
      </c>
      <c r="AG9" s="12">
        <v>31</v>
      </c>
      <c r="AH9" s="196" t="s">
        <v>7</v>
      </c>
      <c r="AI9" s="196"/>
      <c r="AJ9" s="197" t="s">
        <v>8</v>
      </c>
      <c r="AK9" s="197"/>
      <c r="AL9" s="5"/>
    </row>
    <row r="10" spans="1:38" ht="15.75" thickBot="1" x14ac:dyDescent="0.3">
      <c r="A10" s="194"/>
      <c r="B10" s="195"/>
      <c r="C10" s="198"/>
      <c r="D10" s="199"/>
      <c r="E10" s="200"/>
      <c r="F10" s="199"/>
      <c r="G10" s="192"/>
      <c r="H10" s="201"/>
      <c r="I10" s="207"/>
      <c r="J10" s="208"/>
      <c r="K10" s="209"/>
      <c r="L10" s="192"/>
      <c r="M10" s="199"/>
      <c r="N10" s="192"/>
      <c r="O10" s="210"/>
      <c r="P10" s="212"/>
      <c r="Q10" s="214"/>
      <c r="R10" s="199"/>
      <c r="S10" s="216"/>
      <c r="T10" s="209"/>
      <c r="U10" s="217"/>
      <c r="V10" s="210"/>
      <c r="W10" s="218"/>
      <c r="X10" s="219"/>
      <c r="Y10" s="217"/>
      <c r="Z10" s="209"/>
      <c r="AA10" s="209"/>
      <c r="AB10" s="220"/>
      <c r="AC10" s="201" t="s">
        <v>30</v>
      </c>
      <c r="AD10" s="221"/>
      <c r="AE10" s="222"/>
      <c r="AF10" s="227"/>
      <c r="AG10" s="229" t="s">
        <v>35</v>
      </c>
      <c r="AH10" s="223" t="s">
        <v>9</v>
      </c>
      <c r="AI10" s="224" t="s">
        <v>10</v>
      </c>
      <c r="AJ10" s="225" t="s">
        <v>34</v>
      </c>
      <c r="AK10" s="226" t="s">
        <v>10</v>
      </c>
      <c r="AL10" s="5"/>
    </row>
    <row r="11" spans="1:38" ht="77.25" customHeight="1" thickBot="1" x14ac:dyDescent="0.3">
      <c r="A11" s="194"/>
      <c r="B11" s="195"/>
      <c r="C11" s="198"/>
      <c r="D11" s="199"/>
      <c r="E11" s="200"/>
      <c r="F11" s="199"/>
      <c r="G11" s="192"/>
      <c r="H11" s="201"/>
      <c r="I11" s="207"/>
      <c r="J11" s="208"/>
      <c r="K11" s="209"/>
      <c r="L11" s="192"/>
      <c r="M11" s="199"/>
      <c r="N11" s="192"/>
      <c r="O11" s="211"/>
      <c r="P11" s="213"/>
      <c r="Q11" s="215"/>
      <c r="R11" s="199"/>
      <c r="S11" s="216"/>
      <c r="T11" s="209"/>
      <c r="U11" s="217"/>
      <c r="V11" s="211"/>
      <c r="W11" s="218"/>
      <c r="X11" s="219"/>
      <c r="Y11" s="217"/>
      <c r="Z11" s="209"/>
      <c r="AA11" s="209"/>
      <c r="AB11" s="220"/>
      <c r="AC11" s="201"/>
      <c r="AD11" s="221"/>
      <c r="AE11" s="222"/>
      <c r="AF11" s="228"/>
      <c r="AG11" s="229"/>
      <c r="AH11" s="223"/>
      <c r="AI11" s="224"/>
      <c r="AJ11" s="225"/>
      <c r="AK11" s="226"/>
      <c r="AL11" s="5"/>
    </row>
    <row r="12" spans="1:38" ht="14.25" customHeight="1" thickBot="1" x14ac:dyDescent="0.3">
      <c r="A12" s="17">
        <v>1</v>
      </c>
      <c r="B12" s="18" t="s">
        <v>18</v>
      </c>
      <c r="C12" s="19"/>
      <c r="D12" s="20"/>
      <c r="E12" s="21"/>
      <c r="F12" s="20"/>
      <c r="G12" s="20"/>
      <c r="H12" s="22"/>
      <c r="I12" s="23"/>
      <c r="J12" s="24"/>
      <c r="K12" s="25"/>
      <c r="L12" s="26"/>
      <c r="M12" s="27"/>
      <c r="N12" s="27"/>
      <c r="O12" s="28"/>
      <c r="P12" s="29"/>
      <c r="Q12" s="24"/>
      <c r="R12" s="20"/>
      <c r="S12" s="21"/>
      <c r="T12" s="30"/>
      <c r="U12" s="30">
        <v>1</v>
      </c>
      <c r="V12" s="31"/>
      <c r="W12" s="32"/>
      <c r="X12" s="24"/>
      <c r="Y12" s="20">
        <v>1</v>
      </c>
      <c r="Z12" s="73">
        <v>1</v>
      </c>
      <c r="AA12" s="30"/>
      <c r="AB12" s="30">
        <v>1</v>
      </c>
      <c r="AC12" s="31">
        <v>1</v>
      </c>
      <c r="AD12" s="32"/>
      <c r="AE12" s="33">
        <v>1</v>
      </c>
      <c r="AF12" s="68">
        <v>1</v>
      </c>
      <c r="AG12" s="71">
        <v>1</v>
      </c>
      <c r="AH12" s="34">
        <f>SUM(Q12:U12,X12:AB12,AE12:AF12)</f>
        <v>6</v>
      </c>
      <c r="AI12" s="35">
        <f t="shared" ref="AI12:AI31" si="1">AH12/6</f>
        <v>1</v>
      </c>
      <c r="AJ12" s="36">
        <f>SUM(AC12,AG12)</f>
        <v>2</v>
      </c>
      <c r="AK12" s="37">
        <f>AJ12/2</f>
        <v>1</v>
      </c>
      <c r="AL12" s="5"/>
    </row>
    <row r="13" spans="1:38" ht="13.5" customHeight="1" thickBot="1" x14ac:dyDescent="0.3">
      <c r="A13" s="38">
        <f t="shared" ref="A13:A25" si="2">A12+1</f>
        <v>2</v>
      </c>
      <c r="B13" s="18" t="s">
        <v>14</v>
      </c>
      <c r="C13" s="39"/>
      <c r="D13" s="40"/>
      <c r="E13" s="41"/>
      <c r="F13" s="40"/>
      <c r="G13" s="40"/>
      <c r="H13" s="42"/>
      <c r="I13" s="43"/>
      <c r="J13" s="44"/>
      <c r="K13" s="45"/>
      <c r="L13" s="40"/>
      <c r="M13" s="40"/>
      <c r="N13" s="40"/>
      <c r="O13" s="42"/>
      <c r="P13" s="46"/>
      <c r="Q13" s="44"/>
      <c r="R13" s="40"/>
      <c r="S13" s="41"/>
      <c r="T13" s="40"/>
      <c r="U13" s="40">
        <v>1</v>
      </c>
      <c r="V13" s="42"/>
      <c r="W13" s="46"/>
      <c r="X13" s="44"/>
      <c r="Y13" s="40">
        <v>1</v>
      </c>
      <c r="Z13" s="74">
        <v>1</v>
      </c>
      <c r="AA13" s="40"/>
      <c r="AB13" s="40">
        <v>1</v>
      </c>
      <c r="AC13" s="42">
        <v>1</v>
      </c>
      <c r="AD13" s="46"/>
      <c r="AE13" s="47">
        <v>1</v>
      </c>
      <c r="AF13" s="69">
        <v>1</v>
      </c>
      <c r="AG13" s="72">
        <v>1</v>
      </c>
      <c r="AH13" s="34">
        <f t="shared" ref="AH13:AH31" si="3">SUM(Q13:U13,X13:AB13,AE13:AF13)</f>
        <v>6</v>
      </c>
      <c r="AI13" s="35">
        <f t="shared" si="1"/>
        <v>1</v>
      </c>
      <c r="AJ13" s="36">
        <f t="shared" ref="AJ13:AJ31" si="4">SUM(AC13,AG13)</f>
        <v>2</v>
      </c>
      <c r="AK13" s="37">
        <f t="shared" ref="AK13:AK31" si="5">AJ13/2</f>
        <v>1</v>
      </c>
      <c r="AL13" s="5"/>
    </row>
    <row r="14" spans="1:38" ht="11.25" customHeight="1" thickBot="1" x14ac:dyDescent="0.3">
      <c r="A14" s="38">
        <f t="shared" si="2"/>
        <v>3</v>
      </c>
      <c r="B14" s="18" t="s">
        <v>12</v>
      </c>
      <c r="C14" s="39"/>
      <c r="D14" s="40"/>
      <c r="E14" s="41"/>
      <c r="F14" s="40"/>
      <c r="G14" s="40"/>
      <c r="H14" s="42"/>
      <c r="I14" s="43"/>
      <c r="J14" s="44"/>
      <c r="K14" s="45"/>
      <c r="L14" s="40"/>
      <c r="M14" s="40"/>
      <c r="N14" s="40"/>
      <c r="O14" s="42"/>
      <c r="P14" s="46"/>
      <c r="Q14" s="44"/>
      <c r="R14" s="40"/>
      <c r="S14" s="41"/>
      <c r="T14" s="40"/>
      <c r="U14" s="40">
        <v>0</v>
      </c>
      <c r="V14" s="42"/>
      <c r="W14" s="46"/>
      <c r="X14" s="44"/>
      <c r="Y14" s="40">
        <v>1</v>
      </c>
      <c r="Z14" s="74">
        <v>1</v>
      </c>
      <c r="AA14" s="40"/>
      <c r="AB14" s="40">
        <v>1</v>
      </c>
      <c r="AC14" s="42">
        <v>1</v>
      </c>
      <c r="AD14" s="46"/>
      <c r="AE14" s="47">
        <v>1</v>
      </c>
      <c r="AF14" s="69">
        <v>1</v>
      </c>
      <c r="AG14" s="72">
        <v>1</v>
      </c>
      <c r="AH14" s="34">
        <f t="shared" si="3"/>
        <v>5</v>
      </c>
      <c r="AI14" s="35">
        <f t="shared" si="1"/>
        <v>0.83333333333333337</v>
      </c>
      <c r="AJ14" s="36">
        <f t="shared" si="4"/>
        <v>2</v>
      </c>
      <c r="AK14" s="37">
        <f t="shared" si="5"/>
        <v>1</v>
      </c>
      <c r="AL14" s="5"/>
    </row>
    <row r="15" spans="1:38" ht="12" customHeight="1" thickBot="1" x14ac:dyDescent="0.3">
      <c r="A15" s="38">
        <f t="shared" si="2"/>
        <v>4</v>
      </c>
      <c r="B15" s="48" t="s">
        <v>15</v>
      </c>
      <c r="C15" s="39"/>
      <c r="D15" s="40"/>
      <c r="E15" s="41"/>
      <c r="F15" s="40"/>
      <c r="G15" s="40"/>
      <c r="H15" s="42"/>
      <c r="I15" s="43"/>
      <c r="J15" s="44"/>
      <c r="K15" s="45"/>
      <c r="L15" s="40"/>
      <c r="M15" s="40"/>
      <c r="N15" s="40"/>
      <c r="O15" s="42"/>
      <c r="P15" s="46"/>
      <c r="Q15" s="44"/>
      <c r="R15" s="40"/>
      <c r="S15" s="41"/>
      <c r="T15" s="40"/>
      <c r="U15" s="40">
        <v>0</v>
      </c>
      <c r="V15" s="42"/>
      <c r="W15" s="46"/>
      <c r="X15" s="44"/>
      <c r="Y15" s="40">
        <v>1</v>
      </c>
      <c r="Z15" s="74">
        <v>1</v>
      </c>
      <c r="AA15" s="40"/>
      <c r="AB15" s="40">
        <v>1</v>
      </c>
      <c r="AC15" s="42">
        <v>1</v>
      </c>
      <c r="AD15" s="46"/>
      <c r="AE15" s="47">
        <v>1</v>
      </c>
      <c r="AF15" s="69">
        <v>1</v>
      </c>
      <c r="AG15" s="72">
        <v>1</v>
      </c>
      <c r="AH15" s="34">
        <f t="shared" si="3"/>
        <v>5</v>
      </c>
      <c r="AI15" s="35">
        <f t="shared" si="1"/>
        <v>0.83333333333333337</v>
      </c>
      <c r="AJ15" s="36">
        <f t="shared" si="4"/>
        <v>2</v>
      </c>
      <c r="AK15" s="37">
        <f t="shared" si="5"/>
        <v>1</v>
      </c>
      <c r="AL15" s="5"/>
    </row>
    <row r="16" spans="1:38" ht="10.5" customHeight="1" thickBot="1" x14ac:dyDescent="0.3">
      <c r="A16" s="38">
        <f t="shared" si="2"/>
        <v>5</v>
      </c>
      <c r="B16" s="49" t="s">
        <v>19</v>
      </c>
      <c r="C16" s="39"/>
      <c r="D16" s="40"/>
      <c r="E16" s="41"/>
      <c r="F16" s="40"/>
      <c r="G16" s="40"/>
      <c r="H16" s="42"/>
      <c r="I16" s="43"/>
      <c r="J16" s="44"/>
      <c r="K16" s="45"/>
      <c r="L16" s="40"/>
      <c r="M16" s="40"/>
      <c r="N16" s="40"/>
      <c r="O16" s="42"/>
      <c r="P16" s="46"/>
      <c r="Q16" s="44"/>
      <c r="R16" s="40"/>
      <c r="S16" s="41"/>
      <c r="T16" s="40"/>
      <c r="U16" s="40">
        <v>1</v>
      </c>
      <c r="V16" s="42"/>
      <c r="W16" s="46"/>
      <c r="X16" s="44"/>
      <c r="Y16" s="40">
        <v>1</v>
      </c>
      <c r="Z16" s="74">
        <v>0</v>
      </c>
      <c r="AA16" s="40"/>
      <c r="AB16" s="40">
        <v>0</v>
      </c>
      <c r="AC16" s="42">
        <v>0</v>
      </c>
      <c r="AD16" s="46"/>
      <c r="AE16" s="47">
        <v>1</v>
      </c>
      <c r="AF16" s="69">
        <v>1</v>
      </c>
      <c r="AG16" s="72">
        <v>1</v>
      </c>
      <c r="AH16" s="34">
        <f t="shared" si="3"/>
        <v>4</v>
      </c>
      <c r="AI16" s="35">
        <f t="shared" si="1"/>
        <v>0.66666666666666663</v>
      </c>
      <c r="AJ16" s="36">
        <f t="shared" si="4"/>
        <v>1</v>
      </c>
      <c r="AK16" s="37">
        <f t="shared" si="5"/>
        <v>0.5</v>
      </c>
      <c r="AL16" s="5"/>
    </row>
    <row r="17" spans="1:38" ht="12" customHeight="1" thickBot="1" x14ac:dyDescent="0.3">
      <c r="A17" s="38">
        <f t="shared" si="2"/>
        <v>6</v>
      </c>
      <c r="B17" s="18" t="s">
        <v>13</v>
      </c>
      <c r="C17" s="39"/>
      <c r="D17" s="40"/>
      <c r="E17" s="41"/>
      <c r="F17" s="40"/>
      <c r="G17" s="40"/>
      <c r="H17" s="42"/>
      <c r="I17" s="43"/>
      <c r="J17" s="44"/>
      <c r="K17" s="45"/>
      <c r="L17" s="40"/>
      <c r="M17" s="40"/>
      <c r="N17" s="40"/>
      <c r="O17" s="42"/>
      <c r="P17" s="46"/>
      <c r="Q17" s="44"/>
      <c r="R17" s="40"/>
      <c r="S17" s="41"/>
      <c r="T17" s="40"/>
      <c r="U17" s="40">
        <v>1</v>
      </c>
      <c r="V17" s="42"/>
      <c r="W17" s="46"/>
      <c r="X17" s="44"/>
      <c r="Y17" s="40">
        <v>0</v>
      </c>
      <c r="Z17" s="74">
        <v>0</v>
      </c>
      <c r="AA17" s="40"/>
      <c r="AB17" s="40">
        <v>1</v>
      </c>
      <c r="AC17" s="42">
        <v>1</v>
      </c>
      <c r="AD17" s="46"/>
      <c r="AE17" s="47">
        <v>1</v>
      </c>
      <c r="AF17" s="69">
        <v>0</v>
      </c>
      <c r="AG17" s="72">
        <v>1</v>
      </c>
      <c r="AH17" s="34">
        <f t="shared" si="3"/>
        <v>3</v>
      </c>
      <c r="AI17" s="35">
        <f t="shared" si="1"/>
        <v>0.5</v>
      </c>
      <c r="AJ17" s="36">
        <f t="shared" si="4"/>
        <v>2</v>
      </c>
      <c r="AK17" s="37">
        <f t="shared" si="5"/>
        <v>1</v>
      </c>
      <c r="AL17" s="5"/>
    </row>
    <row r="18" spans="1:38" ht="12" customHeight="1" thickBot="1" x14ac:dyDescent="0.3">
      <c r="A18" s="38">
        <f t="shared" si="2"/>
        <v>7</v>
      </c>
      <c r="B18" s="18" t="s">
        <v>16</v>
      </c>
      <c r="C18" s="39"/>
      <c r="D18" s="40"/>
      <c r="E18" s="41"/>
      <c r="F18" s="40"/>
      <c r="G18" s="40"/>
      <c r="H18" s="42"/>
      <c r="I18" s="43"/>
      <c r="J18" s="44"/>
      <c r="K18" s="45"/>
      <c r="L18" s="40"/>
      <c r="M18" s="40"/>
      <c r="N18" s="40"/>
      <c r="O18" s="42"/>
      <c r="P18" s="46"/>
      <c r="Q18" s="44"/>
      <c r="R18" s="40"/>
      <c r="S18" s="41"/>
      <c r="T18" s="40"/>
      <c r="U18" s="40">
        <v>0</v>
      </c>
      <c r="V18" s="42"/>
      <c r="W18" s="46"/>
      <c r="X18" s="44"/>
      <c r="Y18" s="40">
        <v>1</v>
      </c>
      <c r="Z18" s="74">
        <v>1</v>
      </c>
      <c r="AA18" s="40"/>
      <c r="AB18" s="40">
        <v>1</v>
      </c>
      <c r="AC18" s="42">
        <v>1</v>
      </c>
      <c r="AD18" s="46"/>
      <c r="AE18" s="47">
        <v>1</v>
      </c>
      <c r="AF18" s="69">
        <v>1</v>
      </c>
      <c r="AG18" s="72">
        <v>0</v>
      </c>
      <c r="AH18" s="34">
        <f t="shared" si="3"/>
        <v>5</v>
      </c>
      <c r="AI18" s="35">
        <f t="shared" si="1"/>
        <v>0.83333333333333337</v>
      </c>
      <c r="AJ18" s="36">
        <f t="shared" si="4"/>
        <v>1</v>
      </c>
      <c r="AK18" s="37">
        <f t="shared" si="5"/>
        <v>0.5</v>
      </c>
      <c r="AL18" s="5"/>
    </row>
    <row r="19" spans="1:38" ht="12.75" customHeight="1" thickBot="1" x14ac:dyDescent="0.3">
      <c r="A19" s="38">
        <f t="shared" si="2"/>
        <v>8</v>
      </c>
      <c r="B19" s="18" t="s">
        <v>11</v>
      </c>
      <c r="C19" s="39"/>
      <c r="D19" s="40"/>
      <c r="E19" s="41"/>
      <c r="F19" s="40"/>
      <c r="G19" s="40"/>
      <c r="H19" s="42"/>
      <c r="I19" s="43"/>
      <c r="J19" s="44"/>
      <c r="K19" s="45"/>
      <c r="L19" s="40"/>
      <c r="M19" s="40"/>
      <c r="N19" s="40"/>
      <c r="O19" s="42"/>
      <c r="P19" s="46"/>
      <c r="Q19" s="44"/>
      <c r="R19" s="40"/>
      <c r="S19" s="41"/>
      <c r="T19" s="40"/>
      <c r="U19" s="40">
        <v>1</v>
      </c>
      <c r="V19" s="42"/>
      <c r="W19" s="46"/>
      <c r="X19" s="44"/>
      <c r="Y19" s="40">
        <v>1</v>
      </c>
      <c r="Z19" s="74">
        <v>1</v>
      </c>
      <c r="AA19" s="40"/>
      <c r="AB19" s="40">
        <v>1</v>
      </c>
      <c r="AC19" s="42">
        <v>1</v>
      </c>
      <c r="AD19" s="46"/>
      <c r="AE19" s="47">
        <v>1</v>
      </c>
      <c r="AF19" s="69">
        <v>1</v>
      </c>
      <c r="AG19" s="72">
        <v>1</v>
      </c>
      <c r="AH19" s="34">
        <f t="shared" si="3"/>
        <v>6</v>
      </c>
      <c r="AI19" s="35">
        <f t="shared" si="1"/>
        <v>1</v>
      </c>
      <c r="AJ19" s="36">
        <f t="shared" si="4"/>
        <v>2</v>
      </c>
      <c r="AK19" s="37">
        <f t="shared" si="5"/>
        <v>1</v>
      </c>
      <c r="AL19" s="5"/>
    </row>
    <row r="20" spans="1:38" ht="11.25" customHeight="1" thickBot="1" x14ac:dyDescent="0.3">
      <c r="A20" s="38">
        <f t="shared" si="2"/>
        <v>9</v>
      </c>
      <c r="B20" s="18" t="s">
        <v>17</v>
      </c>
      <c r="C20" s="39"/>
      <c r="D20" s="40"/>
      <c r="E20" s="41"/>
      <c r="F20" s="40"/>
      <c r="G20" s="40"/>
      <c r="H20" s="42"/>
      <c r="I20" s="43"/>
      <c r="J20" s="44"/>
      <c r="K20" s="45"/>
      <c r="L20" s="40"/>
      <c r="M20" s="40"/>
      <c r="N20" s="40"/>
      <c r="O20" s="42"/>
      <c r="P20" s="46"/>
      <c r="Q20" s="44"/>
      <c r="R20" s="40"/>
      <c r="S20" s="41"/>
      <c r="T20" s="40"/>
      <c r="U20" s="40">
        <v>1</v>
      </c>
      <c r="V20" s="42"/>
      <c r="W20" s="46"/>
      <c r="X20" s="44"/>
      <c r="Y20" s="40">
        <v>0</v>
      </c>
      <c r="Z20" s="74">
        <v>0</v>
      </c>
      <c r="AA20" s="40"/>
      <c r="AB20" s="40">
        <v>1</v>
      </c>
      <c r="AC20" s="42">
        <v>1</v>
      </c>
      <c r="AD20" s="46"/>
      <c r="AE20" s="47">
        <v>1</v>
      </c>
      <c r="AF20" s="69">
        <v>1</v>
      </c>
      <c r="AG20" s="72">
        <v>1</v>
      </c>
      <c r="AH20" s="34">
        <f t="shared" si="3"/>
        <v>4</v>
      </c>
      <c r="AI20" s="35">
        <f t="shared" si="1"/>
        <v>0.66666666666666663</v>
      </c>
      <c r="AJ20" s="36">
        <f t="shared" si="4"/>
        <v>2</v>
      </c>
      <c r="AK20" s="37">
        <f t="shared" si="5"/>
        <v>1</v>
      </c>
      <c r="AL20" s="5"/>
    </row>
    <row r="21" spans="1:38" ht="11.25" customHeight="1" thickBot="1" x14ac:dyDescent="0.3">
      <c r="A21" s="38">
        <f t="shared" si="2"/>
        <v>10</v>
      </c>
      <c r="B21" s="50" t="s">
        <v>20</v>
      </c>
      <c r="C21" s="39"/>
      <c r="D21" s="40"/>
      <c r="E21" s="41"/>
      <c r="F21" s="40"/>
      <c r="G21" s="40"/>
      <c r="H21" s="42"/>
      <c r="I21" s="43"/>
      <c r="J21" s="44"/>
      <c r="K21" s="45"/>
      <c r="L21" s="40"/>
      <c r="M21" s="40"/>
      <c r="N21" s="40"/>
      <c r="O21" s="42"/>
      <c r="P21" s="46"/>
      <c r="Q21" s="44"/>
      <c r="R21" s="40"/>
      <c r="S21" s="41"/>
      <c r="T21" s="40"/>
      <c r="U21" s="40">
        <v>1</v>
      </c>
      <c r="V21" s="42"/>
      <c r="W21" s="46"/>
      <c r="X21" s="44"/>
      <c r="Y21" s="40">
        <v>1</v>
      </c>
      <c r="Z21" s="74">
        <v>1</v>
      </c>
      <c r="AA21" s="40"/>
      <c r="AB21" s="40">
        <v>1</v>
      </c>
      <c r="AC21" s="42">
        <v>1</v>
      </c>
      <c r="AD21" s="46"/>
      <c r="AE21" s="47">
        <v>1</v>
      </c>
      <c r="AF21" s="69">
        <v>1</v>
      </c>
      <c r="AG21" s="72">
        <v>1</v>
      </c>
      <c r="AH21" s="34">
        <f t="shared" si="3"/>
        <v>6</v>
      </c>
      <c r="AI21" s="35">
        <f t="shared" si="1"/>
        <v>1</v>
      </c>
      <c r="AJ21" s="36">
        <f t="shared" si="4"/>
        <v>2</v>
      </c>
      <c r="AK21" s="37">
        <f t="shared" si="5"/>
        <v>1</v>
      </c>
      <c r="AL21" s="5"/>
    </row>
    <row r="22" spans="1:38" ht="11.25" customHeight="1" thickBot="1" x14ac:dyDescent="0.3">
      <c r="A22" s="38">
        <f t="shared" si="2"/>
        <v>11</v>
      </c>
      <c r="B22" s="18" t="s">
        <v>21</v>
      </c>
      <c r="C22" s="39"/>
      <c r="D22" s="40"/>
      <c r="E22" s="41"/>
      <c r="F22" s="40"/>
      <c r="G22" s="40"/>
      <c r="H22" s="42"/>
      <c r="I22" s="43"/>
      <c r="J22" s="44"/>
      <c r="K22" s="45"/>
      <c r="L22" s="40"/>
      <c r="M22" s="40"/>
      <c r="N22" s="40"/>
      <c r="O22" s="42"/>
      <c r="P22" s="46"/>
      <c r="Q22" s="44"/>
      <c r="R22" s="40"/>
      <c r="S22" s="41"/>
      <c r="T22" s="40"/>
      <c r="U22" s="40">
        <v>0</v>
      </c>
      <c r="V22" s="42"/>
      <c r="W22" s="46"/>
      <c r="X22" s="44"/>
      <c r="Y22" s="40">
        <v>1</v>
      </c>
      <c r="Z22" s="74">
        <v>1</v>
      </c>
      <c r="AA22" s="40"/>
      <c r="AB22" s="40">
        <v>1</v>
      </c>
      <c r="AC22" s="42">
        <v>0</v>
      </c>
      <c r="AD22" s="46"/>
      <c r="AE22" s="47">
        <v>0</v>
      </c>
      <c r="AF22" s="69">
        <v>0</v>
      </c>
      <c r="AG22" s="72">
        <v>0</v>
      </c>
      <c r="AH22" s="34">
        <f t="shared" si="3"/>
        <v>3</v>
      </c>
      <c r="AI22" s="35">
        <f t="shared" si="1"/>
        <v>0.5</v>
      </c>
      <c r="AJ22" s="36">
        <f t="shared" si="4"/>
        <v>0</v>
      </c>
      <c r="AK22" s="37">
        <f t="shared" si="5"/>
        <v>0</v>
      </c>
      <c r="AL22" s="5"/>
    </row>
    <row r="23" spans="1:38" ht="15.75" thickBot="1" x14ac:dyDescent="0.3">
      <c r="A23" s="38">
        <f t="shared" si="2"/>
        <v>12</v>
      </c>
      <c r="B23" s="51" t="s">
        <v>22</v>
      </c>
      <c r="C23" s="52"/>
      <c r="D23" s="40"/>
      <c r="E23" s="41"/>
      <c r="F23" s="40"/>
      <c r="G23" s="40"/>
      <c r="H23" s="42"/>
      <c r="I23" s="43"/>
      <c r="J23" s="44"/>
      <c r="K23" s="45"/>
      <c r="L23" s="40"/>
      <c r="M23" s="40"/>
      <c r="N23" s="40"/>
      <c r="O23" s="42"/>
      <c r="P23" s="46"/>
      <c r="Q23" s="44"/>
      <c r="R23" s="40"/>
      <c r="S23" s="41"/>
      <c r="T23" s="40"/>
      <c r="U23" s="40">
        <v>1</v>
      </c>
      <c r="V23" s="42"/>
      <c r="W23" s="46"/>
      <c r="X23" s="44"/>
      <c r="Y23" s="40">
        <v>1</v>
      </c>
      <c r="Z23" s="74">
        <v>1</v>
      </c>
      <c r="AA23" s="40"/>
      <c r="AB23" s="40">
        <v>1</v>
      </c>
      <c r="AC23" s="42">
        <v>1</v>
      </c>
      <c r="AD23" s="46"/>
      <c r="AE23" s="47">
        <v>1</v>
      </c>
      <c r="AF23" s="69">
        <v>1</v>
      </c>
      <c r="AG23" s="72">
        <v>1</v>
      </c>
      <c r="AH23" s="34">
        <f t="shared" si="3"/>
        <v>6</v>
      </c>
      <c r="AI23" s="35">
        <f t="shared" si="1"/>
        <v>1</v>
      </c>
      <c r="AJ23" s="36">
        <f t="shared" si="4"/>
        <v>2</v>
      </c>
      <c r="AK23" s="37">
        <f t="shared" si="5"/>
        <v>1</v>
      </c>
      <c r="AL23" s="5"/>
    </row>
    <row r="24" spans="1:38" ht="12.75" customHeight="1" thickBot="1" x14ac:dyDescent="0.3">
      <c r="A24" s="38">
        <f t="shared" si="2"/>
        <v>13</v>
      </c>
      <c r="B24" s="53" t="s">
        <v>23</v>
      </c>
      <c r="C24" s="52"/>
      <c r="D24" s="40"/>
      <c r="E24" s="41"/>
      <c r="F24" s="40"/>
      <c r="G24" s="40"/>
      <c r="H24" s="42"/>
      <c r="I24" s="43"/>
      <c r="J24" s="44"/>
      <c r="K24" s="45"/>
      <c r="L24" s="40"/>
      <c r="M24" s="40"/>
      <c r="N24" s="40"/>
      <c r="O24" s="42"/>
      <c r="P24" s="46"/>
      <c r="Q24" s="44"/>
      <c r="R24" s="40"/>
      <c r="S24" s="41"/>
      <c r="T24" s="40"/>
      <c r="U24" s="40">
        <v>0</v>
      </c>
      <c r="V24" s="42"/>
      <c r="W24" s="46"/>
      <c r="X24" s="44"/>
      <c r="Y24" s="40">
        <v>1</v>
      </c>
      <c r="Z24" s="74">
        <v>1</v>
      </c>
      <c r="AA24" s="40"/>
      <c r="AB24" s="40">
        <v>1</v>
      </c>
      <c r="AC24" s="42">
        <v>1</v>
      </c>
      <c r="AD24" s="46"/>
      <c r="AE24" s="47">
        <v>1</v>
      </c>
      <c r="AF24" s="69">
        <v>1</v>
      </c>
      <c r="AG24" s="72">
        <v>1</v>
      </c>
      <c r="AH24" s="34">
        <f t="shared" si="3"/>
        <v>5</v>
      </c>
      <c r="AI24" s="35">
        <f t="shared" si="1"/>
        <v>0.83333333333333337</v>
      </c>
      <c r="AJ24" s="36">
        <f t="shared" si="4"/>
        <v>2</v>
      </c>
      <c r="AK24" s="37">
        <f t="shared" si="5"/>
        <v>1</v>
      </c>
      <c r="AL24" s="5"/>
    </row>
    <row r="25" spans="1:38" ht="15.75" thickBot="1" x14ac:dyDescent="0.3">
      <c r="A25" s="38">
        <f t="shared" si="2"/>
        <v>14</v>
      </c>
      <c r="B25" s="53" t="s">
        <v>24</v>
      </c>
      <c r="C25" s="39"/>
      <c r="D25" s="40"/>
      <c r="E25" s="41"/>
      <c r="F25" s="40"/>
      <c r="G25" s="40"/>
      <c r="H25" s="42"/>
      <c r="I25" s="43"/>
      <c r="J25" s="44"/>
      <c r="K25" s="45"/>
      <c r="L25" s="40"/>
      <c r="M25" s="40"/>
      <c r="N25" s="40"/>
      <c r="O25" s="42"/>
      <c r="P25" s="46"/>
      <c r="Q25" s="44"/>
      <c r="R25" s="40"/>
      <c r="S25" s="41"/>
      <c r="T25" s="40"/>
      <c r="U25" s="40">
        <v>1</v>
      </c>
      <c r="V25" s="42"/>
      <c r="W25" s="46"/>
      <c r="X25" s="44"/>
      <c r="Y25" s="40">
        <v>1</v>
      </c>
      <c r="Z25" s="74">
        <v>1</v>
      </c>
      <c r="AA25" s="40"/>
      <c r="AB25" s="40">
        <v>1</v>
      </c>
      <c r="AC25" s="42">
        <v>1</v>
      </c>
      <c r="AD25" s="46"/>
      <c r="AE25" s="47">
        <v>1</v>
      </c>
      <c r="AF25" s="69">
        <v>1</v>
      </c>
      <c r="AG25" s="72">
        <v>1</v>
      </c>
      <c r="AH25" s="34">
        <f t="shared" si="3"/>
        <v>6</v>
      </c>
      <c r="AI25" s="35">
        <f t="shared" si="1"/>
        <v>1</v>
      </c>
      <c r="AJ25" s="36">
        <f t="shared" si="4"/>
        <v>2</v>
      </c>
      <c r="AK25" s="37">
        <f t="shared" si="5"/>
        <v>1</v>
      </c>
      <c r="AL25" s="5"/>
    </row>
    <row r="26" spans="1:38" ht="15.75" thickBot="1" x14ac:dyDescent="0.3">
      <c r="A26" s="38">
        <v>15</v>
      </c>
      <c r="B26" s="48" t="s">
        <v>28</v>
      </c>
      <c r="C26" s="39"/>
      <c r="D26" s="40"/>
      <c r="E26" s="41"/>
      <c r="F26" s="40"/>
      <c r="G26" s="40"/>
      <c r="H26" s="42"/>
      <c r="I26" s="43"/>
      <c r="J26" s="44"/>
      <c r="K26" s="45"/>
      <c r="L26" s="40"/>
      <c r="M26" s="40"/>
      <c r="N26" s="40"/>
      <c r="O26" s="42"/>
      <c r="P26" s="46"/>
      <c r="Q26" s="44"/>
      <c r="R26" s="40"/>
      <c r="S26" s="41"/>
      <c r="T26" s="40"/>
      <c r="U26" s="40">
        <v>1</v>
      </c>
      <c r="V26" s="42"/>
      <c r="W26" s="46"/>
      <c r="X26" s="44"/>
      <c r="Y26" s="40">
        <v>1</v>
      </c>
      <c r="Z26" s="74">
        <v>1</v>
      </c>
      <c r="AA26" s="40"/>
      <c r="AB26" s="40">
        <v>1</v>
      </c>
      <c r="AC26" s="42">
        <v>1</v>
      </c>
      <c r="AD26" s="46"/>
      <c r="AE26" s="47">
        <v>1</v>
      </c>
      <c r="AF26" s="69">
        <v>1</v>
      </c>
      <c r="AG26" s="72">
        <v>1</v>
      </c>
      <c r="AH26" s="34">
        <f t="shared" si="3"/>
        <v>6</v>
      </c>
      <c r="AI26" s="35">
        <f t="shared" si="1"/>
        <v>1</v>
      </c>
      <c r="AJ26" s="36">
        <f t="shared" si="4"/>
        <v>2</v>
      </c>
      <c r="AK26" s="37">
        <f t="shared" si="5"/>
        <v>1</v>
      </c>
      <c r="AL26" s="5"/>
    </row>
    <row r="27" spans="1:38" ht="15" customHeight="1" thickBot="1" x14ac:dyDescent="0.3">
      <c r="A27" s="38">
        <v>16</v>
      </c>
      <c r="B27" s="48" t="s">
        <v>25</v>
      </c>
      <c r="C27" s="39"/>
      <c r="D27" s="40"/>
      <c r="E27" s="41"/>
      <c r="F27" s="40"/>
      <c r="G27" s="40"/>
      <c r="H27" s="42"/>
      <c r="I27" s="43"/>
      <c r="J27" s="44"/>
      <c r="K27" s="45"/>
      <c r="L27" s="40"/>
      <c r="M27" s="40"/>
      <c r="N27" s="40"/>
      <c r="O27" s="42"/>
      <c r="P27" s="46"/>
      <c r="Q27" s="44"/>
      <c r="R27" s="40"/>
      <c r="S27" s="41"/>
      <c r="T27" s="40"/>
      <c r="U27" s="40">
        <v>1</v>
      </c>
      <c r="V27" s="42"/>
      <c r="W27" s="46"/>
      <c r="X27" s="44"/>
      <c r="Y27" s="40">
        <v>0</v>
      </c>
      <c r="Z27" s="74">
        <v>0</v>
      </c>
      <c r="AA27" s="40"/>
      <c r="AB27" s="40">
        <v>0</v>
      </c>
      <c r="AC27" s="42">
        <v>0</v>
      </c>
      <c r="AD27" s="46"/>
      <c r="AE27" s="47">
        <v>0</v>
      </c>
      <c r="AF27" s="69">
        <v>1</v>
      </c>
      <c r="AG27" s="72">
        <v>1</v>
      </c>
      <c r="AH27" s="34">
        <f t="shared" si="3"/>
        <v>2</v>
      </c>
      <c r="AI27" s="35">
        <f t="shared" si="1"/>
        <v>0.33333333333333331</v>
      </c>
      <c r="AJ27" s="36">
        <f t="shared" si="4"/>
        <v>1</v>
      </c>
      <c r="AK27" s="37">
        <f t="shared" si="5"/>
        <v>0.5</v>
      </c>
      <c r="AL27" s="5"/>
    </row>
    <row r="28" spans="1:38" ht="15.75" thickBot="1" x14ac:dyDescent="0.3">
      <c r="A28" s="38">
        <v>17</v>
      </c>
      <c r="B28" s="48" t="s">
        <v>26</v>
      </c>
      <c r="C28" s="39"/>
      <c r="D28" s="40"/>
      <c r="E28" s="41"/>
      <c r="F28" s="40"/>
      <c r="G28" s="40"/>
      <c r="H28" s="42"/>
      <c r="I28" s="43"/>
      <c r="J28" s="44"/>
      <c r="K28" s="45"/>
      <c r="L28" s="40"/>
      <c r="M28" s="40"/>
      <c r="N28" s="40"/>
      <c r="O28" s="42"/>
      <c r="P28" s="46"/>
      <c r="Q28" s="44"/>
      <c r="R28" s="40"/>
      <c r="S28" s="41"/>
      <c r="T28" s="40"/>
      <c r="U28" s="40">
        <v>1</v>
      </c>
      <c r="V28" s="42"/>
      <c r="W28" s="46"/>
      <c r="X28" s="44"/>
      <c r="Y28" s="40">
        <v>0</v>
      </c>
      <c r="Z28" s="74">
        <v>0</v>
      </c>
      <c r="AA28" s="40"/>
      <c r="AB28" s="40">
        <v>0</v>
      </c>
      <c r="AC28" s="42">
        <v>0</v>
      </c>
      <c r="AD28" s="46"/>
      <c r="AE28" s="47">
        <v>0</v>
      </c>
      <c r="AF28" s="69">
        <v>0</v>
      </c>
      <c r="AG28" s="72">
        <v>0</v>
      </c>
      <c r="AH28" s="34">
        <f t="shared" si="3"/>
        <v>1</v>
      </c>
      <c r="AI28" s="35">
        <f t="shared" si="1"/>
        <v>0.16666666666666666</v>
      </c>
      <c r="AJ28" s="36">
        <f t="shared" si="4"/>
        <v>0</v>
      </c>
      <c r="AK28" s="37">
        <f t="shared" si="5"/>
        <v>0</v>
      </c>
      <c r="AL28" s="5"/>
    </row>
    <row r="29" spans="1:38" ht="15" customHeight="1" thickBot="1" x14ac:dyDescent="0.3">
      <c r="A29" s="38">
        <v>18</v>
      </c>
      <c r="B29" s="48" t="s">
        <v>27</v>
      </c>
      <c r="C29" s="39"/>
      <c r="D29" s="40"/>
      <c r="E29" s="41"/>
      <c r="F29" s="40"/>
      <c r="G29" s="40"/>
      <c r="H29" s="42"/>
      <c r="I29" s="43"/>
      <c r="J29" s="44"/>
      <c r="K29" s="45"/>
      <c r="L29" s="40"/>
      <c r="M29" s="40"/>
      <c r="N29" s="40"/>
      <c r="O29" s="42"/>
      <c r="P29" s="46"/>
      <c r="Q29" s="44"/>
      <c r="R29" s="40"/>
      <c r="S29" s="41"/>
      <c r="T29" s="40"/>
      <c r="U29" s="40">
        <v>1</v>
      </c>
      <c r="V29" s="42"/>
      <c r="W29" s="46"/>
      <c r="X29" s="44"/>
      <c r="Y29" s="40">
        <v>0</v>
      </c>
      <c r="Z29" s="74">
        <v>0</v>
      </c>
      <c r="AA29" s="40"/>
      <c r="AB29" s="40">
        <v>0</v>
      </c>
      <c r="AC29" s="42">
        <v>0</v>
      </c>
      <c r="AD29" s="46"/>
      <c r="AE29" s="47">
        <v>1</v>
      </c>
      <c r="AF29" s="69">
        <v>1</v>
      </c>
      <c r="AG29" s="72">
        <v>1</v>
      </c>
      <c r="AH29" s="34">
        <f t="shared" si="3"/>
        <v>3</v>
      </c>
      <c r="AI29" s="35">
        <f t="shared" si="1"/>
        <v>0.5</v>
      </c>
      <c r="AJ29" s="36">
        <f t="shared" si="4"/>
        <v>1</v>
      </c>
      <c r="AK29" s="37">
        <f t="shared" si="5"/>
        <v>0.5</v>
      </c>
      <c r="AL29" s="5"/>
    </row>
    <row r="30" spans="1:38" ht="12.75" customHeight="1" thickBot="1" x14ac:dyDescent="0.3">
      <c r="A30" s="38">
        <v>19</v>
      </c>
      <c r="B30" s="48" t="s">
        <v>29</v>
      </c>
      <c r="C30" s="39"/>
      <c r="D30" s="40"/>
      <c r="E30" s="41"/>
      <c r="F30" s="40"/>
      <c r="G30" s="40"/>
      <c r="H30" s="42"/>
      <c r="I30" s="43"/>
      <c r="J30" s="44"/>
      <c r="K30" s="45"/>
      <c r="L30" s="40"/>
      <c r="M30" s="40"/>
      <c r="N30" s="40"/>
      <c r="O30" s="42"/>
      <c r="P30" s="46"/>
      <c r="Q30" s="44"/>
      <c r="R30" s="40"/>
      <c r="S30" s="41"/>
      <c r="T30" s="40"/>
      <c r="U30" s="40">
        <v>1</v>
      </c>
      <c r="V30" s="42"/>
      <c r="W30" s="46"/>
      <c r="X30" s="44"/>
      <c r="Y30" s="40">
        <v>1</v>
      </c>
      <c r="Z30" s="74">
        <v>0</v>
      </c>
      <c r="AA30" s="40"/>
      <c r="AB30" s="40">
        <v>1</v>
      </c>
      <c r="AC30" s="42">
        <v>1</v>
      </c>
      <c r="AD30" s="46"/>
      <c r="AE30" s="47">
        <v>0</v>
      </c>
      <c r="AF30" s="69">
        <v>1</v>
      </c>
      <c r="AG30" s="72">
        <v>1</v>
      </c>
      <c r="AH30" s="34">
        <f t="shared" si="3"/>
        <v>4</v>
      </c>
      <c r="AI30" s="35">
        <f t="shared" si="1"/>
        <v>0.66666666666666663</v>
      </c>
      <c r="AJ30" s="36">
        <f t="shared" si="4"/>
        <v>2</v>
      </c>
      <c r="AK30" s="37">
        <f t="shared" si="5"/>
        <v>1</v>
      </c>
      <c r="AL30" s="5"/>
    </row>
    <row r="31" spans="1:38" ht="15.75" thickBot="1" x14ac:dyDescent="0.3">
      <c r="A31" s="38">
        <v>20</v>
      </c>
      <c r="B31" s="48" t="s">
        <v>31</v>
      </c>
      <c r="C31" s="39"/>
      <c r="D31" s="40"/>
      <c r="E31" s="41"/>
      <c r="F31" s="40"/>
      <c r="G31" s="40"/>
      <c r="H31" s="42"/>
      <c r="I31" s="43"/>
      <c r="J31" s="44"/>
      <c r="K31" s="45"/>
      <c r="L31" s="40"/>
      <c r="M31" s="40"/>
      <c r="N31" s="40"/>
      <c r="O31" s="42"/>
      <c r="P31" s="46"/>
      <c r="Q31" s="44"/>
      <c r="R31" s="40"/>
      <c r="S31" s="41"/>
      <c r="T31" s="40"/>
      <c r="U31" s="40">
        <v>1</v>
      </c>
      <c r="V31" s="42"/>
      <c r="W31" s="46"/>
      <c r="X31" s="44"/>
      <c r="Y31" s="40">
        <v>1</v>
      </c>
      <c r="Z31" s="74">
        <v>0</v>
      </c>
      <c r="AA31" s="40"/>
      <c r="AB31" s="40">
        <v>1</v>
      </c>
      <c r="AC31" s="42">
        <v>1</v>
      </c>
      <c r="AD31" s="46"/>
      <c r="AE31" s="47">
        <v>0</v>
      </c>
      <c r="AF31" s="69">
        <v>0</v>
      </c>
      <c r="AG31" s="72">
        <v>0</v>
      </c>
      <c r="AH31" s="34">
        <f t="shared" si="3"/>
        <v>3</v>
      </c>
      <c r="AI31" s="35">
        <f t="shared" si="1"/>
        <v>0.5</v>
      </c>
      <c r="AJ31" s="36">
        <f t="shared" si="4"/>
        <v>1</v>
      </c>
      <c r="AK31" s="37">
        <f t="shared" si="5"/>
        <v>0.5</v>
      </c>
      <c r="AL31" s="5"/>
    </row>
    <row r="32" spans="1:38" ht="11.25" customHeight="1" thickBot="1" x14ac:dyDescent="0.3">
      <c r="A32" s="54">
        <v>22</v>
      </c>
      <c r="B32" s="55"/>
      <c r="C32" s="56"/>
      <c r="D32" s="57"/>
      <c r="E32" s="58"/>
      <c r="F32" s="57"/>
      <c r="G32" s="57"/>
      <c r="H32" s="59"/>
      <c r="I32" s="60"/>
      <c r="J32" s="61"/>
      <c r="K32" s="62"/>
      <c r="L32" s="57"/>
      <c r="M32" s="57"/>
      <c r="N32" s="57"/>
      <c r="O32" s="59"/>
      <c r="P32" s="63"/>
      <c r="Q32" s="61"/>
      <c r="R32" s="57"/>
      <c r="S32" s="58"/>
      <c r="T32" s="57"/>
      <c r="U32" s="57"/>
      <c r="V32" s="59"/>
      <c r="W32" s="63"/>
      <c r="X32" s="61"/>
      <c r="Y32" s="57"/>
      <c r="Z32" s="62"/>
      <c r="AA32" s="57"/>
      <c r="AB32" s="57"/>
      <c r="AC32" s="59"/>
      <c r="AD32" s="63"/>
      <c r="AE32" s="64"/>
      <c r="AF32" s="70"/>
      <c r="AG32" s="65"/>
      <c r="AH32" s="34"/>
      <c r="AI32" s="35"/>
      <c r="AJ32" s="36"/>
      <c r="AK32" s="37"/>
      <c r="AL32" s="66"/>
    </row>
    <row r="33" ht="15.75" thickTop="1" x14ac:dyDescent="0.25"/>
  </sheetData>
  <mergeCells count="52">
    <mergeCell ref="AH10:AH11"/>
    <mergeCell ref="AI10:AI11"/>
    <mergeCell ref="AJ10:AJ11"/>
    <mergeCell ref="AK10:AK11"/>
    <mergeCell ref="AF10:AF11"/>
    <mergeCell ref="AG10:AG11"/>
    <mergeCell ref="AA10:AA11"/>
    <mergeCell ref="AB10:AB11"/>
    <mergeCell ref="AC10:AC11"/>
    <mergeCell ref="AD10:AD11"/>
    <mergeCell ref="AE10:AE11"/>
    <mergeCell ref="Z10:Z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I10:I11"/>
    <mergeCell ref="J10:J11"/>
    <mergeCell ref="K10:K11"/>
    <mergeCell ref="L10:L11"/>
    <mergeCell ref="M10:M11"/>
    <mergeCell ref="N10:N11"/>
    <mergeCell ref="AH8:AK8"/>
    <mergeCell ref="A9:B11"/>
    <mergeCell ref="AH9:AI9"/>
    <mergeCell ref="AJ9:AK9"/>
    <mergeCell ref="C10:C11"/>
    <mergeCell ref="D10:D11"/>
    <mergeCell ref="E10:E11"/>
    <mergeCell ref="F10:F11"/>
    <mergeCell ref="G10:G11"/>
    <mergeCell ref="H10:H11"/>
    <mergeCell ref="A8:B8"/>
    <mergeCell ref="C8:I8"/>
    <mergeCell ref="J8:P8"/>
    <mergeCell ref="Q8:W8"/>
    <mergeCell ref="X8:AD8"/>
    <mergeCell ref="AE8:AG8"/>
    <mergeCell ref="A1:G2"/>
    <mergeCell ref="A3:G4"/>
    <mergeCell ref="A5:AK5"/>
    <mergeCell ref="A6:AL6"/>
    <mergeCell ref="A7:B7"/>
    <mergeCell ref="C7:AG7"/>
    <mergeCell ref="AH7:AK7"/>
  </mergeCells>
  <pageMargins left="0.7" right="0.7" top="0.78740157499999996" bottom="0.78740157499999996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4"/>
  <sheetViews>
    <sheetView tabSelected="1" topLeftCell="A5" workbookViewId="0">
      <selection activeCell="C9" sqref="C9:AG9"/>
    </sheetView>
  </sheetViews>
  <sheetFormatPr defaultRowHeight="15" x14ac:dyDescent="0.25"/>
  <cols>
    <col min="1" max="1" width="3.85546875" customWidth="1"/>
    <col min="2" max="2" width="15.28515625" customWidth="1"/>
    <col min="3" max="3" width="3.7109375" customWidth="1"/>
    <col min="4" max="4" width="4" customWidth="1"/>
    <col min="5" max="5" width="3.42578125" customWidth="1"/>
    <col min="6" max="6" width="5.28515625" customWidth="1"/>
    <col min="7" max="7" width="4.42578125" customWidth="1"/>
    <col min="8" max="9" width="4.28515625" customWidth="1"/>
    <col min="10" max="10" width="3.85546875" customWidth="1"/>
    <col min="11" max="11" width="5" customWidth="1"/>
    <col min="12" max="12" width="3.140625" customWidth="1"/>
    <col min="13" max="13" width="4.5703125" customWidth="1"/>
    <col min="14" max="14" width="3.85546875" customWidth="1"/>
    <col min="15" max="15" width="4.42578125" customWidth="1"/>
    <col min="16" max="16" width="5.140625" customWidth="1"/>
    <col min="17" max="17" width="5" customWidth="1"/>
    <col min="18" max="18" width="4.85546875" customWidth="1"/>
    <col min="19" max="19" width="3.28515625" customWidth="1"/>
    <col min="20" max="20" width="4.28515625" customWidth="1"/>
    <col min="21" max="21" width="3.5703125" customWidth="1"/>
    <col min="22" max="22" width="4.5703125" customWidth="1"/>
    <col min="23" max="23" width="3.5703125" customWidth="1"/>
    <col min="24" max="24" width="3.85546875" customWidth="1"/>
    <col min="25" max="25" width="3.7109375" customWidth="1"/>
    <col min="26" max="26" width="4.7109375" customWidth="1"/>
    <col min="27" max="27" width="4.5703125" customWidth="1"/>
    <col min="28" max="28" width="4.85546875" customWidth="1"/>
    <col min="29" max="29" width="3.7109375" customWidth="1"/>
    <col min="30" max="30" width="5.140625" customWidth="1"/>
    <col min="31" max="31" width="4.5703125" customWidth="1"/>
    <col min="32" max="32" width="4.7109375" customWidth="1"/>
    <col min="33" max="33" width="4.42578125" customWidth="1"/>
    <col min="34" max="34" width="5.7109375" customWidth="1"/>
    <col min="35" max="36" width="5.42578125" customWidth="1"/>
    <col min="37" max="37" width="4.85546875" customWidth="1"/>
  </cols>
  <sheetData>
    <row r="1" spans="1:37" x14ac:dyDescent="0.25">
      <c r="A1" s="231" t="s">
        <v>36</v>
      </c>
      <c r="B1" s="231"/>
      <c r="C1" s="231"/>
      <c r="D1" s="231"/>
      <c r="E1" s="231"/>
      <c r="F1" s="23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75"/>
      <c r="AI1" s="75"/>
      <c r="AJ1" s="75"/>
      <c r="AK1" s="75"/>
    </row>
    <row r="2" spans="1:37" x14ac:dyDescent="0.25">
      <c r="A2" s="231"/>
      <c r="B2" s="231"/>
      <c r="C2" s="231"/>
      <c r="D2" s="231"/>
      <c r="E2" s="231"/>
      <c r="F2" s="23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75"/>
      <c r="AI2" s="75"/>
      <c r="AJ2" s="75"/>
      <c r="AK2" s="75"/>
    </row>
    <row r="3" spans="1:37" x14ac:dyDescent="0.25">
      <c r="A3" s="179" t="s">
        <v>0</v>
      </c>
      <c r="B3" s="179"/>
      <c r="C3" s="179"/>
      <c r="D3" s="179"/>
      <c r="E3" s="179"/>
      <c r="F3" s="179"/>
      <c r="G3" s="17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75"/>
      <c r="AI3" s="75"/>
      <c r="AJ3" s="75"/>
      <c r="AK3" s="75"/>
    </row>
    <row r="4" spans="1:37" x14ac:dyDescent="0.25">
      <c r="A4" s="179"/>
      <c r="B4" s="179"/>
      <c r="C4" s="179"/>
      <c r="D4" s="179"/>
      <c r="E4" s="179"/>
      <c r="F4" s="179"/>
      <c r="G4" s="17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75"/>
      <c r="AI4" s="75"/>
      <c r="AJ4" s="75"/>
      <c r="AK4" s="75"/>
    </row>
    <row r="5" spans="1:37" ht="15.75" thickBot="1" x14ac:dyDescent="0.3">
      <c r="A5" s="232" t="s">
        <v>1</v>
      </c>
      <c r="B5" s="232"/>
      <c r="C5" s="232"/>
      <c r="D5" s="232"/>
      <c r="E5" s="232"/>
      <c r="F5" s="23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2"/>
      <c r="AI5" s="2"/>
      <c r="AJ5" s="2"/>
      <c r="AK5" s="2"/>
    </row>
    <row r="6" spans="1:37" ht="15.75" thickBot="1" x14ac:dyDescent="0.3">
      <c r="A6" s="232"/>
      <c r="B6" s="232"/>
      <c r="C6" s="232"/>
      <c r="D6" s="232"/>
      <c r="E6" s="232"/>
      <c r="F6" s="23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2"/>
      <c r="AI6" s="2"/>
      <c r="AJ6" s="2"/>
      <c r="AK6" s="2"/>
    </row>
    <row r="7" spans="1:37" ht="17.25" x14ac:dyDescent="0.25">
      <c r="A7" s="233" t="s">
        <v>45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5"/>
      <c r="AK7" s="76"/>
    </row>
    <row r="8" spans="1:37" ht="16.5" thickBot="1" x14ac:dyDescent="0.3">
      <c r="A8" s="236" t="s">
        <v>2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8"/>
    </row>
    <row r="9" spans="1:37" ht="15.75" thickBot="1" x14ac:dyDescent="0.3">
      <c r="A9" s="239" t="s">
        <v>3</v>
      </c>
      <c r="B9" s="239"/>
      <c r="C9" s="240" t="s">
        <v>46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1" t="s">
        <v>4</v>
      </c>
      <c r="AI9" s="241"/>
      <c r="AJ9" s="241"/>
      <c r="AK9" s="241"/>
    </row>
    <row r="10" spans="1:37" ht="15.75" thickBot="1" x14ac:dyDescent="0.3">
      <c r="A10" s="262" t="s">
        <v>5</v>
      </c>
      <c r="B10" s="262"/>
      <c r="C10" s="263">
        <v>1</v>
      </c>
      <c r="D10" s="263"/>
      <c r="E10" s="263"/>
      <c r="F10" s="263"/>
      <c r="G10" s="264">
        <v>2</v>
      </c>
      <c r="H10" s="264"/>
      <c r="I10" s="264"/>
      <c r="J10" s="264"/>
      <c r="K10" s="264"/>
      <c r="L10" s="264"/>
      <c r="M10" s="264"/>
      <c r="N10" s="263">
        <v>3</v>
      </c>
      <c r="O10" s="263"/>
      <c r="P10" s="263"/>
      <c r="Q10" s="263"/>
      <c r="R10" s="263"/>
      <c r="S10" s="263"/>
      <c r="T10" s="263"/>
      <c r="U10" s="263">
        <v>4</v>
      </c>
      <c r="V10" s="263"/>
      <c r="W10" s="263"/>
      <c r="X10" s="263"/>
      <c r="Y10" s="263"/>
      <c r="Z10" s="263"/>
      <c r="AA10" s="263"/>
      <c r="AB10" s="230">
        <v>5</v>
      </c>
      <c r="AC10" s="230"/>
      <c r="AD10" s="230"/>
      <c r="AE10" s="230"/>
      <c r="AF10" s="230"/>
      <c r="AG10" s="230"/>
      <c r="AH10" s="244" t="s">
        <v>6</v>
      </c>
      <c r="AI10" s="244"/>
      <c r="AJ10" s="244"/>
      <c r="AK10" s="244"/>
    </row>
    <row r="11" spans="1:37" ht="15.75" thickBot="1" x14ac:dyDescent="0.3">
      <c r="A11" s="245" t="s">
        <v>37</v>
      </c>
      <c r="B11" s="245"/>
      <c r="C11" s="77"/>
      <c r="D11" s="78"/>
      <c r="E11" s="79"/>
      <c r="F11" s="80"/>
      <c r="G11" s="81"/>
      <c r="H11" s="82"/>
      <c r="I11" s="79"/>
      <c r="J11" s="83"/>
      <c r="K11" s="79"/>
      <c r="L11" s="79"/>
      <c r="M11" s="80"/>
      <c r="N11" s="84"/>
      <c r="O11" s="82"/>
      <c r="P11" s="79"/>
      <c r="Q11" s="85"/>
      <c r="R11" s="85"/>
      <c r="S11" s="86"/>
      <c r="T11" s="87"/>
      <c r="U11" s="88"/>
      <c r="V11" s="89"/>
      <c r="W11" s="79"/>
      <c r="X11" s="79"/>
      <c r="Y11" s="79"/>
      <c r="Z11" s="82"/>
      <c r="AA11" s="90"/>
      <c r="AB11" s="84"/>
      <c r="AC11" s="81"/>
      <c r="AD11" s="81"/>
      <c r="AE11" s="81"/>
      <c r="AF11" s="81"/>
      <c r="AG11" s="82"/>
      <c r="AH11" s="244"/>
      <c r="AI11" s="244"/>
      <c r="AJ11" s="244"/>
      <c r="AK11" s="244"/>
    </row>
    <row r="12" spans="1:37" ht="15.75" thickBot="1" x14ac:dyDescent="0.3">
      <c r="A12" s="245"/>
      <c r="B12" s="245"/>
      <c r="C12" s="91">
        <v>1</v>
      </c>
      <c r="D12" s="92">
        <v>2</v>
      </c>
      <c r="E12" s="93">
        <f t="shared" ref="E12:AB12" si="0">D12+1</f>
        <v>3</v>
      </c>
      <c r="F12" s="94">
        <f t="shared" si="0"/>
        <v>4</v>
      </c>
      <c r="G12" s="95">
        <f t="shared" si="0"/>
        <v>5</v>
      </c>
      <c r="H12" s="93">
        <v>6</v>
      </c>
      <c r="I12" s="93">
        <v>7</v>
      </c>
      <c r="J12" s="96">
        <f>I12+1</f>
        <v>8</v>
      </c>
      <c r="K12" s="93">
        <f>J12+1</f>
        <v>9</v>
      </c>
      <c r="L12" s="93">
        <f t="shared" si="0"/>
        <v>10</v>
      </c>
      <c r="M12" s="94">
        <f t="shared" si="0"/>
        <v>11</v>
      </c>
      <c r="N12" s="97">
        <f t="shared" si="0"/>
        <v>12</v>
      </c>
      <c r="O12" s="93">
        <f t="shared" si="0"/>
        <v>13</v>
      </c>
      <c r="P12" s="93">
        <f t="shared" si="0"/>
        <v>14</v>
      </c>
      <c r="Q12" s="98">
        <f t="shared" si="0"/>
        <v>15</v>
      </c>
      <c r="R12" s="98">
        <f t="shared" si="0"/>
        <v>16</v>
      </c>
      <c r="S12" s="92">
        <f t="shared" si="0"/>
        <v>17</v>
      </c>
      <c r="T12" s="94">
        <f t="shared" si="0"/>
        <v>18</v>
      </c>
      <c r="U12" s="97">
        <f t="shared" si="0"/>
        <v>19</v>
      </c>
      <c r="V12" s="93">
        <f t="shared" si="0"/>
        <v>20</v>
      </c>
      <c r="W12" s="93">
        <f t="shared" si="0"/>
        <v>21</v>
      </c>
      <c r="X12" s="93">
        <f t="shared" si="0"/>
        <v>22</v>
      </c>
      <c r="Y12" s="93">
        <f t="shared" si="0"/>
        <v>23</v>
      </c>
      <c r="Z12" s="93">
        <f t="shared" si="0"/>
        <v>24</v>
      </c>
      <c r="AA12" s="94">
        <f t="shared" si="0"/>
        <v>25</v>
      </c>
      <c r="AB12" s="97">
        <f t="shared" si="0"/>
        <v>26</v>
      </c>
      <c r="AC12" s="95">
        <v>27</v>
      </c>
      <c r="AD12" s="95">
        <v>28</v>
      </c>
      <c r="AE12" s="95">
        <v>29</v>
      </c>
      <c r="AF12" s="95">
        <v>30</v>
      </c>
      <c r="AG12" s="93">
        <v>31</v>
      </c>
      <c r="AH12" s="247" t="s">
        <v>7</v>
      </c>
      <c r="AI12" s="247"/>
      <c r="AJ12" s="248" t="s">
        <v>8</v>
      </c>
      <c r="AK12" s="249"/>
    </row>
    <row r="13" spans="1:37" ht="15.75" thickBot="1" x14ac:dyDescent="0.3">
      <c r="A13" s="245"/>
      <c r="B13" s="245"/>
      <c r="C13" s="250"/>
      <c r="D13" s="252"/>
      <c r="E13" s="254"/>
      <c r="F13" s="256" t="s">
        <v>38</v>
      </c>
      <c r="G13" s="258"/>
      <c r="H13" s="260"/>
      <c r="I13" s="265" t="s">
        <v>39</v>
      </c>
      <c r="J13" s="267"/>
      <c r="K13" s="269"/>
      <c r="L13" s="270"/>
      <c r="M13" s="256" t="s">
        <v>41</v>
      </c>
      <c r="N13" s="242"/>
      <c r="O13" s="269"/>
      <c r="P13" s="269"/>
      <c r="Q13" s="273" t="s">
        <v>40</v>
      </c>
      <c r="R13" s="274"/>
      <c r="S13" s="276"/>
      <c r="T13" s="277" t="s">
        <v>42</v>
      </c>
      <c r="U13" s="279"/>
      <c r="V13" s="280"/>
      <c r="W13" s="281"/>
      <c r="X13" s="280"/>
      <c r="Y13" s="280"/>
      <c r="Z13" s="272" t="s">
        <v>43</v>
      </c>
      <c r="AA13" s="278"/>
      <c r="AB13" s="288"/>
      <c r="AC13" s="290"/>
      <c r="AD13" s="265" t="s">
        <v>44</v>
      </c>
      <c r="AE13" s="265"/>
      <c r="AF13" s="290"/>
      <c r="AG13" s="293" t="s">
        <v>48</v>
      </c>
      <c r="AH13" s="282" t="s">
        <v>9</v>
      </c>
      <c r="AI13" s="224" t="s">
        <v>10</v>
      </c>
      <c r="AJ13" s="285" t="s">
        <v>47</v>
      </c>
      <c r="AK13" s="286" t="s">
        <v>10</v>
      </c>
    </row>
    <row r="14" spans="1:37" ht="99" customHeight="1" thickBot="1" x14ac:dyDescent="0.3">
      <c r="A14" s="246"/>
      <c r="B14" s="246"/>
      <c r="C14" s="251"/>
      <c r="D14" s="253"/>
      <c r="E14" s="255"/>
      <c r="F14" s="257"/>
      <c r="G14" s="259"/>
      <c r="H14" s="261"/>
      <c r="I14" s="266"/>
      <c r="J14" s="268"/>
      <c r="K14" s="267"/>
      <c r="L14" s="271"/>
      <c r="M14" s="257"/>
      <c r="N14" s="243"/>
      <c r="O14" s="267"/>
      <c r="P14" s="267"/>
      <c r="Q14" s="265"/>
      <c r="R14" s="275"/>
      <c r="S14" s="272"/>
      <c r="T14" s="278"/>
      <c r="U14" s="279"/>
      <c r="V14" s="280"/>
      <c r="W14" s="281"/>
      <c r="X14" s="280"/>
      <c r="Y14" s="280"/>
      <c r="Z14" s="272"/>
      <c r="AA14" s="278"/>
      <c r="AB14" s="289"/>
      <c r="AC14" s="291"/>
      <c r="AD14" s="292"/>
      <c r="AE14" s="295"/>
      <c r="AF14" s="291"/>
      <c r="AG14" s="294"/>
      <c r="AH14" s="283"/>
      <c r="AI14" s="284"/>
      <c r="AJ14" s="225"/>
      <c r="AK14" s="287"/>
    </row>
    <row r="15" spans="1:37" ht="15.75" thickBot="1" x14ac:dyDescent="0.3">
      <c r="A15" s="117">
        <v>1</v>
      </c>
      <c r="B15" s="118" t="s">
        <v>18</v>
      </c>
      <c r="C15" s="119"/>
      <c r="D15" s="120">
        <v>0</v>
      </c>
      <c r="E15" s="121"/>
      <c r="F15" s="152">
        <v>1</v>
      </c>
      <c r="G15" s="122">
        <v>1</v>
      </c>
      <c r="H15" s="123">
        <v>1</v>
      </c>
      <c r="I15" s="155">
        <v>1</v>
      </c>
      <c r="J15" s="124"/>
      <c r="K15" s="123">
        <v>1</v>
      </c>
      <c r="L15" s="158"/>
      <c r="M15" s="159">
        <v>1</v>
      </c>
      <c r="N15" s="125"/>
      <c r="O15" s="126">
        <v>0</v>
      </c>
      <c r="P15" s="126"/>
      <c r="Q15" s="171">
        <v>0</v>
      </c>
      <c r="R15" s="126">
        <v>0</v>
      </c>
      <c r="S15" s="127"/>
      <c r="T15" s="152">
        <v>1</v>
      </c>
      <c r="U15" s="128"/>
      <c r="V15" s="129">
        <v>0</v>
      </c>
      <c r="W15" s="129"/>
      <c r="X15" s="129">
        <v>0</v>
      </c>
      <c r="Y15" s="129">
        <v>0</v>
      </c>
      <c r="Z15" s="121">
        <v>0</v>
      </c>
      <c r="AA15" s="130"/>
      <c r="AB15" s="131">
        <v>1</v>
      </c>
      <c r="AC15" s="122">
        <v>1</v>
      </c>
      <c r="AD15" s="164">
        <v>1</v>
      </c>
      <c r="AE15" s="164"/>
      <c r="AF15" s="122">
        <v>1</v>
      </c>
      <c r="AG15" s="167">
        <v>1</v>
      </c>
      <c r="AH15" s="132">
        <f>SUM(C15:D15,G15:H15,K15,N15:P15,R15,U15:Y15,AB15:AC15,AF15)</f>
        <v>6</v>
      </c>
      <c r="AI15" s="133">
        <f>AH15/12</f>
        <v>0.5</v>
      </c>
      <c r="AJ15" s="134">
        <f>SUM(F15,I15,M15,Q15,T15,Z15,AD15,AG15)</f>
        <v>6</v>
      </c>
      <c r="AK15" s="135">
        <f>AJ15/8</f>
        <v>0.75</v>
      </c>
    </row>
    <row r="16" spans="1:37" ht="15.75" thickBot="1" x14ac:dyDescent="0.3">
      <c r="A16" s="136">
        <f t="shared" ref="A16:A25" si="1">A15+1</f>
        <v>2</v>
      </c>
      <c r="B16" s="111" t="s">
        <v>14</v>
      </c>
      <c r="C16" s="99"/>
      <c r="D16" s="100">
        <v>1</v>
      </c>
      <c r="E16" s="42"/>
      <c r="F16" s="153">
        <v>1</v>
      </c>
      <c r="G16" s="101">
        <v>0</v>
      </c>
      <c r="H16" s="40">
        <v>0</v>
      </c>
      <c r="I16" s="156">
        <v>0</v>
      </c>
      <c r="J16" s="102"/>
      <c r="K16" s="40">
        <v>0</v>
      </c>
      <c r="L16" s="160"/>
      <c r="M16" s="161">
        <v>0</v>
      </c>
      <c r="N16" s="103"/>
      <c r="O16" s="104">
        <v>1</v>
      </c>
      <c r="P16" s="104"/>
      <c r="Q16" s="172">
        <v>1</v>
      </c>
      <c r="R16" s="104">
        <v>1</v>
      </c>
      <c r="S16" s="105"/>
      <c r="T16" s="153">
        <v>1</v>
      </c>
      <c r="U16" s="106"/>
      <c r="V16" s="41">
        <v>1</v>
      </c>
      <c r="W16" s="41"/>
      <c r="X16" s="41">
        <v>1</v>
      </c>
      <c r="Y16" s="41">
        <v>1</v>
      </c>
      <c r="Z16" s="42">
        <v>1</v>
      </c>
      <c r="AA16" s="107"/>
      <c r="AB16" s="108">
        <v>1</v>
      </c>
      <c r="AC16" s="101">
        <v>1</v>
      </c>
      <c r="AD16" s="165">
        <v>1</v>
      </c>
      <c r="AE16" s="165"/>
      <c r="AF16" s="101">
        <v>1</v>
      </c>
      <c r="AG16" s="168">
        <v>1</v>
      </c>
      <c r="AH16" s="132">
        <f t="shared" ref="AH16:AH34" si="2">SUM(C16:D16,G16:H16,K16,N16:P16,R16,U16:Y16,AB16:AC16,AF16)</f>
        <v>9</v>
      </c>
      <c r="AI16" s="133">
        <f t="shared" ref="AI16:AI34" si="3">AH16/12</f>
        <v>0.75</v>
      </c>
      <c r="AJ16" s="134">
        <f t="shared" ref="AJ16:AJ34" si="4">SUM(F16,I16,M16,Q16,T16,Z16,AD16,AG16)</f>
        <v>6</v>
      </c>
      <c r="AK16" s="135">
        <f t="shared" ref="AK16:AK34" si="5">AJ16/8</f>
        <v>0.75</v>
      </c>
    </row>
    <row r="17" spans="1:37" ht="15.75" thickBot="1" x14ac:dyDescent="0.3">
      <c r="A17" s="136">
        <f t="shared" si="1"/>
        <v>3</v>
      </c>
      <c r="B17" s="111" t="s">
        <v>12</v>
      </c>
      <c r="C17" s="99"/>
      <c r="D17" s="100">
        <v>1</v>
      </c>
      <c r="E17" s="42"/>
      <c r="F17" s="153">
        <v>1</v>
      </c>
      <c r="G17" s="101">
        <v>1</v>
      </c>
      <c r="H17" s="40">
        <v>1</v>
      </c>
      <c r="I17" s="156">
        <v>1</v>
      </c>
      <c r="J17" s="102"/>
      <c r="K17" s="40">
        <v>1</v>
      </c>
      <c r="L17" s="160"/>
      <c r="M17" s="161">
        <v>1</v>
      </c>
      <c r="N17" s="103"/>
      <c r="O17" s="104">
        <v>1</v>
      </c>
      <c r="P17" s="104"/>
      <c r="Q17" s="172">
        <v>1</v>
      </c>
      <c r="R17" s="104">
        <v>1</v>
      </c>
      <c r="S17" s="105"/>
      <c r="T17" s="153">
        <v>1</v>
      </c>
      <c r="U17" s="106"/>
      <c r="V17" s="41">
        <v>1</v>
      </c>
      <c r="W17" s="41"/>
      <c r="X17" s="41">
        <v>1</v>
      </c>
      <c r="Y17" s="41">
        <v>1</v>
      </c>
      <c r="Z17" s="42">
        <v>1</v>
      </c>
      <c r="AA17" s="107"/>
      <c r="AB17" s="108">
        <v>1</v>
      </c>
      <c r="AC17" s="101">
        <v>1</v>
      </c>
      <c r="AD17" s="165">
        <v>1</v>
      </c>
      <c r="AE17" s="165"/>
      <c r="AF17" s="101">
        <v>1</v>
      </c>
      <c r="AG17" s="168">
        <v>1</v>
      </c>
      <c r="AH17" s="132">
        <f t="shared" si="2"/>
        <v>12</v>
      </c>
      <c r="AI17" s="133">
        <f t="shared" si="3"/>
        <v>1</v>
      </c>
      <c r="AJ17" s="134">
        <f t="shared" si="4"/>
        <v>8</v>
      </c>
      <c r="AK17" s="135">
        <f t="shared" si="5"/>
        <v>1</v>
      </c>
    </row>
    <row r="18" spans="1:37" ht="15.75" thickBot="1" x14ac:dyDescent="0.3">
      <c r="A18" s="136">
        <f t="shared" si="1"/>
        <v>4</v>
      </c>
      <c r="B18" s="112" t="s">
        <v>15</v>
      </c>
      <c r="C18" s="99"/>
      <c r="D18" s="100">
        <v>1</v>
      </c>
      <c r="E18" s="42"/>
      <c r="F18" s="153">
        <v>1</v>
      </c>
      <c r="G18" s="101">
        <v>1</v>
      </c>
      <c r="H18" s="40">
        <v>1</v>
      </c>
      <c r="I18" s="156">
        <v>1</v>
      </c>
      <c r="J18" s="102"/>
      <c r="K18" s="40">
        <v>1</v>
      </c>
      <c r="L18" s="160"/>
      <c r="M18" s="161">
        <v>1</v>
      </c>
      <c r="N18" s="103"/>
      <c r="O18" s="104">
        <v>0</v>
      </c>
      <c r="P18" s="104"/>
      <c r="Q18" s="172">
        <v>1</v>
      </c>
      <c r="R18" s="104">
        <v>1</v>
      </c>
      <c r="S18" s="105"/>
      <c r="T18" s="153">
        <v>1</v>
      </c>
      <c r="U18" s="106"/>
      <c r="V18" s="41">
        <v>1</v>
      </c>
      <c r="W18" s="41"/>
      <c r="X18" s="41">
        <v>1</v>
      </c>
      <c r="Y18" s="41">
        <v>1</v>
      </c>
      <c r="Z18" s="42">
        <v>1</v>
      </c>
      <c r="AA18" s="107"/>
      <c r="AB18" s="108">
        <v>1</v>
      </c>
      <c r="AC18" s="101">
        <v>1</v>
      </c>
      <c r="AD18" s="165">
        <v>1</v>
      </c>
      <c r="AE18" s="165"/>
      <c r="AF18" s="101">
        <v>1</v>
      </c>
      <c r="AG18" s="168">
        <v>1</v>
      </c>
      <c r="AH18" s="132">
        <f t="shared" si="2"/>
        <v>11</v>
      </c>
      <c r="AI18" s="133">
        <f t="shared" si="3"/>
        <v>0.91666666666666663</v>
      </c>
      <c r="AJ18" s="134">
        <f t="shared" si="4"/>
        <v>8</v>
      </c>
      <c r="AK18" s="135">
        <f t="shared" si="5"/>
        <v>1</v>
      </c>
    </row>
    <row r="19" spans="1:37" ht="15.75" thickBot="1" x14ac:dyDescent="0.3">
      <c r="A19" s="136">
        <f t="shared" si="1"/>
        <v>5</v>
      </c>
      <c r="B19" s="113" t="s">
        <v>19</v>
      </c>
      <c r="C19" s="99"/>
      <c r="D19" s="100">
        <v>1</v>
      </c>
      <c r="E19" s="42"/>
      <c r="F19" s="153">
        <v>1</v>
      </c>
      <c r="G19" s="101">
        <v>0</v>
      </c>
      <c r="H19" s="40">
        <v>0</v>
      </c>
      <c r="I19" s="156">
        <v>0</v>
      </c>
      <c r="J19" s="102"/>
      <c r="K19" s="40">
        <v>1</v>
      </c>
      <c r="L19" s="160"/>
      <c r="M19" s="161">
        <v>1</v>
      </c>
      <c r="N19" s="103"/>
      <c r="O19" s="104">
        <v>1</v>
      </c>
      <c r="P19" s="109"/>
      <c r="Q19" s="172">
        <v>1</v>
      </c>
      <c r="R19" s="104">
        <v>1</v>
      </c>
      <c r="S19" s="22"/>
      <c r="T19" s="153">
        <v>0</v>
      </c>
      <c r="U19" s="106"/>
      <c r="V19" s="41">
        <v>1</v>
      </c>
      <c r="W19" s="41"/>
      <c r="X19" s="41">
        <v>1</v>
      </c>
      <c r="Y19" s="41">
        <v>0</v>
      </c>
      <c r="Z19" s="42">
        <v>0</v>
      </c>
      <c r="AA19" s="107"/>
      <c r="AB19" s="108">
        <v>0</v>
      </c>
      <c r="AC19" s="101">
        <v>0</v>
      </c>
      <c r="AD19" s="165">
        <v>0</v>
      </c>
      <c r="AE19" s="165"/>
      <c r="AF19" s="101">
        <v>0</v>
      </c>
      <c r="AG19" s="168">
        <v>0</v>
      </c>
      <c r="AH19" s="132">
        <f t="shared" si="2"/>
        <v>6</v>
      </c>
      <c r="AI19" s="133">
        <f t="shared" si="3"/>
        <v>0.5</v>
      </c>
      <c r="AJ19" s="134">
        <f t="shared" si="4"/>
        <v>3</v>
      </c>
      <c r="AK19" s="135">
        <f t="shared" si="5"/>
        <v>0.375</v>
      </c>
    </row>
    <row r="20" spans="1:37" ht="15.75" thickBot="1" x14ac:dyDescent="0.3">
      <c r="A20" s="136">
        <f t="shared" si="1"/>
        <v>6</v>
      </c>
      <c r="B20" s="111" t="s">
        <v>13</v>
      </c>
      <c r="C20" s="99"/>
      <c r="D20" s="100">
        <v>1</v>
      </c>
      <c r="E20" s="42"/>
      <c r="F20" s="153">
        <v>1</v>
      </c>
      <c r="G20" s="101">
        <v>1</v>
      </c>
      <c r="H20" s="40">
        <v>1</v>
      </c>
      <c r="I20" s="156">
        <v>1</v>
      </c>
      <c r="J20" s="102"/>
      <c r="K20" s="40">
        <v>1</v>
      </c>
      <c r="L20" s="160"/>
      <c r="M20" s="161">
        <v>1</v>
      </c>
      <c r="N20" s="103"/>
      <c r="O20" s="104">
        <v>1</v>
      </c>
      <c r="P20" s="104"/>
      <c r="Q20" s="172">
        <v>1</v>
      </c>
      <c r="R20" s="104">
        <v>1</v>
      </c>
      <c r="S20" s="105"/>
      <c r="T20" s="153">
        <v>1</v>
      </c>
      <c r="U20" s="106"/>
      <c r="V20" s="41">
        <v>1</v>
      </c>
      <c r="W20" s="41"/>
      <c r="X20" s="41">
        <v>1</v>
      </c>
      <c r="Y20" s="41">
        <v>1</v>
      </c>
      <c r="Z20" s="42">
        <v>1</v>
      </c>
      <c r="AA20" s="107"/>
      <c r="AB20" s="108">
        <v>1</v>
      </c>
      <c r="AC20" s="101">
        <v>0</v>
      </c>
      <c r="AD20" s="165">
        <v>1</v>
      </c>
      <c r="AE20" s="165"/>
      <c r="AF20" s="101">
        <v>1</v>
      </c>
      <c r="AG20" s="168">
        <v>1</v>
      </c>
      <c r="AH20" s="132">
        <f t="shared" si="2"/>
        <v>11</v>
      </c>
      <c r="AI20" s="133">
        <f t="shared" si="3"/>
        <v>0.91666666666666663</v>
      </c>
      <c r="AJ20" s="134">
        <f t="shared" si="4"/>
        <v>8</v>
      </c>
      <c r="AK20" s="135">
        <f t="shared" si="5"/>
        <v>1</v>
      </c>
    </row>
    <row r="21" spans="1:37" ht="15.75" thickBot="1" x14ac:dyDescent="0.3">
      <c r="A21" s="136">
        <f t="shared" si="1"/>
        <v>7</v>
      </c>
      <c r="B21" s="111" t="s">
        <v>16</v>
      </c>
      <c r="C21" s="99"/>
      <c r="D21" s="100">
        <v>1</v>
      </c>
      <c r="E21" s="42"/>
      <c r="F21" s="153">
        <v>1</v>
      </c>
      <c r="G21" s="101">
        <v>1</v>
      </c>
      <c r="H21" s="40">
        <v>0</v>
      </c>
      <c r="I21" s="156">
        <v>1</v>
      </c>
      <c r="J21" s="102"/>
      <c r="K21" s="40">
        <v>1</v>
      </c>
      <c r="L21" s="160"/>
      <c r="M21" s="161">
        <v>1</v>
      </c>
      <c r="N21" s="103"/>
      <c r="O21" s="104">
        <v>1</v>
      </c>
      <c r="P21" s="104"/>
      <c r="Q21" s="172">
        <v>1</v>
      </c>
      <c r="R21" s="104">
        <v>0</v>
      </c>
      <c r="S21" s="105"/>
      <c r="T21" s="153">
        <v>0</v>
      </c>
      <c r="U21" s="106"/>
      <c r="V21" s="41">
        <v>0</v>
      </c>
      <c r="W21" s="41"/>
      <c r="X21" s="41">
        <v>1</v>
      </c>
      <c r="Y21" s="41">
        <v>1</v>
      </c>
      <c r="Z21" s="42">
        <v>1</v>
      </c>
      <c r="AA21" s="107"/>
      <c r="AB21" s="108">
        <v>0</v>
      </c>
      <c r="AC21" s="101">
        <v>1</v>
      </c>
      <c r="AD21" s="165">
        <v>1</v>
      </c>
      <c r="AE21" s="165"/>
      <c r="AF21" s="101">
        <v>1</v>
      </c>
      <c r="AG21" s="168">
        <v>1</v>
      </c>
      <c r="AH21" s="132">
        <f t="shared" si="2"/>
        <v>8</v>
      </c>
      <c r="AI21" s="133">
        <f t="shared" si="3"/>
        <v>0.66666666666666663</v>
      </c>
      <c r="AJ21" s="134">
        <f t="shared" si="4"/>
        <v>7</v>
      </c>
      <c r="AK21" s="135">
        <f t="shared" si="5"/>
        <v>0.875</v>
      </c>
    </row>
    <row r="22" spans="1:37" ht="15.75" thickBot="1" x14ac:dyDescent="0.3">
      <c r="A22" s="136">
        <f t="shared" si="1"/>
        <v>8</v>
      </c>
      <c r="B22" s="111" t="s">
        <v>11</v>
      </c>
      <c r="C22" s="99"/>
      <c r="D22" s="100">
        <v>1</v>
      </c>
      <c r="E22" s="42"/>
      <c r="F22" s="153">
        <v>1</v>
      </c>
      <c r="G22" s="101">
        <v>1</v>
      </c>
      <c r="H22" s="40">
        <v>1</v>
      </c>
      <c r="I22" s="156">
        <v>1</v>
      </c>
      <c r="J22" s="102"/>
      <c r="K22" s="40">
        <v>1</v>
      </c>
      <c r="L22" s="160"/>
      <c r="M22" s="161">
        <v>1</v>
      </c>
      <c r="N22" s="103"/>
      <c r="O22" s="104">
        <v>1</v>
      </c>
      <c r="P22" s="104"/>
      <c r="Q22" s="172">
        <v>1</v>
      </c>
      <c r="R22" s="104">
        <v>1</v>
      </c>
      <c r="S22" s="105"/>
      <c r="T22" s="153">
        <v>1</v>
      </c>
      <c r="U22" s="106"/>
      <c r="V22" s="41">
        <v>1</v>
      </c>
      <c r="W22" s="41"/>
      <c r="X22" s="41">
        <v>1</v>
      </c>
      <c r="Y22" s="41">
        <v>1</v>
      </c>
      <c r="Z22" s="42">
        <v>1</v>
      </c>
      <c r="AA22" s="107"/>
      <c r="AB22" s="108">
        <v>1</v>
      </c>
      <c r="AC22" s="101">
        <v>1</v>
      </c>
      <c r="AD22" s="165">
        <v>1</v>
      </c>
      <c r="AE22" s="165"/>
      <c r="AF22" s="101">
        <v>1</v>
      </c>
      <c r="AG22" s="168">
        <v>1</v>
      </c>
      <c r="AH22" s="132">
        <f t="shared" si="2"/>
        <v>12</v>
      </c>
      <c r="AI22" s="133">
        <f t="shared" si="3"/>
        <v>1</v>
      </c>
      <c r="AJ22" s="134">
        <f t="shared" si="4"/>
        <v>8</v>
      </c>
      <c r="AK22" s="135">
        <f t="shared" si="5"/>
        <v>1</v>
      </c>
    </row>
    <row r="23" spans="1:37" ht="15.75" thickBot="1" x14ac:dyDescent="0.3">
      <c r="A23" s="136">
        <f t="shared" si="1"/>
        <v>9</v>
      </c>
      <c r="B23" s="111" t="s">
        <v>17</v>
      </c>
      <c r="C23" s="99"/>
      <c r="D23" s="100">
        <v>1</v>
      </c>
      <c r="E23" s="42"/>
      <c r="F23" s="153">
        <v>1</v>
      </c>
      <c r="G23" s="101">
        <v>1</v>
      </c>
      <c r="H23" s="40">
        <v>1</v>
      </c>
      <c r="I23" s="156">
        <v>1</v>
      </c>
      <c r="J23" s="102"/>
      <c r="K23" s="40">
        <v>0</v>
      </c>
      <c r="L23" s="160"/>
      <c r="M23" s="161">
        <v>0</v>
      </c>
      <c r="N23" s="103"/>
      <c r="O23" s="104">
        <v>1</v>
      </c>
      <c r="P23" s="104"/>
      <c r="Q23" s="172">
        <v>1</v>
      </c>
      <c r="R23" s="104">
        <v>1</v>
      </c>
      <c r="S23" s="105"/>
      <c r="T23" s="153">
        <v>1</v>
      </c>
      <c r="U23" s="106"/>
      <c r="V23" s="41">
        <v>1</v>
      </c>
      <c r="W23" s="41"/>
      <c r="X23" s="41">
        <v>1</v>
      </c>
      <c r="Y23" s="41">
        <v>1</v>
      </c>
      <c r="Z23" s="42">
        <v>1</v>
      </c>
      <c r="AA23" s="107"/>
      <c r="AB23" s="108">
        <v>1</v>
      </c>
      <c r="AC23" s="101">
        <v>1</v>
      </c>
      <c r="AD23" s="165">
        <v>1</v>
      </c>
      <c r="AE23" s="165"/>
      <c r="AF23" s="101">
        <v>1</v>
      </c>
      <c r="AG23" s="169">
        <v>1</v>
      </c>
      <c r="AH23" s="132">
        <f t="shared" si="2"/>
        <v>11</v>
      </c>
      <c r="AI23" s="133">
        <f t="shared" si="3"/>
        <v>0.91666666666666663</v>
      </c>
      <c r="AJ23" s="134">
        <f t="shared" si="4"/>
        <v>7</v>
      </c>
      <c r="AK23" s="135">
        <f t="shared" si="5"/>
        <v>0.875</v>
      </c>
    </row>
    <row r="24" spans="1:37" ht="15.75" thickBot="1" x14ac:dyDescent="0.3">
      <c r="A24" s="136">
        <f t="shared" si="1"/>
        <v>10</v>
      </c>
      <c r="B24" s="114" t="s">
        <v>20</v>
      </c>
      <c r="C24" s="99"/>
      <c r="D24" s="100">
        <v>1</v>
      </c>
      <c r="E24" s="42"/>
      <c r="F24" s="153">
        <v>1</v>
      </c>
      <c r="G24" s="101">
        <v>1</v>
      </c>
      <c r="H24" s="40">
        <v>1</v>
      </c>
      <c r="I24" s="156">
        <v>1</v>
      </c>
      <c r="J24" s="102"/>
      <c r="K24" s="40">
        <v>1</v>
      </c>
      <c r="L24" s="160"/>
      <c r="M24" s="161">
        <v>1</v>
      </c>
      <c r="N24" s="103"/>
      <c r="O24" s="104">
        <v>1</v>
      </c>
      <c r="P24" s="104"/>
      <c r="Q24" s="172">
        <v>1</v>
      </c>
      <c r="R24" s="104">
        <v>1</v>
      </c>
      <c r="S24" s="105"/>
      <c r="T24" s="153">
        <v>1</v>
      </c>
      <c r="U24" s="106"/>
      <c r="V24" s="41">
        <v>1</v>
      </c>
      <c r="W24" s="41"/>
      <c r="X24" s="41">
        <v>1</v>
      </c>
      <c r="Y24" s="41">
        <v>1</v>
      </c>
      <c r="Z24" s="42">
        <v>1</v>
      </c>
      <c r="AA24" s="107"/>
      <c r="AB24" s="108">
        <v>1</v>
      </c>
      <c r="AC24" s="101">
        <v>1</v>
      </c>
      <c r="AD24" s="165">
        <v>1</v>
      </c>
      <c r="AE24" s="165"/>
      <c r="AF24" s="101">
        <v>1</v>
      </c>
      <c r="AG24" s="169">
        <v>0</v>
      </c>
      <c r="AH24" s="132">
        <f t="shared" si="2"/>
        <v>12</v>
      </c>
      <c r="AI24" s="133">
        <f t="shared" si="3"/>
        <v>1</v>
      </c>
      <c r="AJ24" s="134">
        <f t="shared" si="4"/>
        <v>7</v>
      </c>
      <c r="AK24" s="135">
        <f t="shared" si="5"/>
        <v>0.875</v>
      </c>
    </row>
    <row r="25" spans="1:37" ht="15.75" thickBot="1" x14ac:dyDescent="0.3">
      <c r="A25" s="136">
        <f t="shared" si="1"/>
        <v>11</v>
      </c>
      <c r="B25" s="111" t="s">
        <v>21</v>
      </c>
      <c r="C25" s="99"/>
      <c r="D25" s="100">
        <v>0</v>
      </c>
      <c r="E25" s="42"/>
      <c r="F25" s="153">
        <v>1</v>
      </c>
      <c r="G25" s="101">
        <v>1</v>
      </c>
      <c r="H25" s="40">
        <v>1</v>
      </c>
      <c r="I25" s="156">
        <v>1</v>
      </c>
      <c r="J25" s="102"/>
      <c r="K25" s="40">
        <v>0</v>
      </c>
      <c r="L25" s="160"/>
      <c r="M25" s="161">
        <v>1</v>
      </c>
      <c r="N25" s="103"/>
      <c r="O25" s="104">
        <v>1</v>
      </c>
      <c r="P25" s="104"/>
      <c r="Q25" s="172">
        <v>1</v>
      </c>
      <c r="R25" s="104">
        <v>1</v>
      </c>
      <c r="S25" s="105"/>
      <c r="T25" s="153">
        <v>1</v>
      </c>
      <c r="U25" s="106"/>
      <c r="V25" s="41">
        <v>0</v>
      </c>
      <c r="W25" s="41"/>
      <c r="X25" s="41">
        <v>0</v>
      </c>
      <c r="Y25" s="41">
        <v>0</v>
      </c>
      <c r="Z25" s="42">
        <v>1</v>
      </c>
      <c r="AA25" s="107"/>
      <c r="AB25" s="108">
        <v>1</v>
      </c>
      <c r="AC25" s="101">
        <v>1</v>
      </c>
      <c r="AD25" s="165">
        <v>1</v>
      </c>
      <c r="AE25" s="165"/>
      <c r="AF25" s="101">
        <v>1</v>
      </c>
      <c r="AG25" s="169">
        <v>1</v>
      </c>
      <c r="AH25" s="132">
        <f t="shared" si="2"/>
        <v>7</v>
      </c>
      <c r="AI25" s="133">
        <f t="shared" si="3"/>
        <v>0.58333333333333337</v>
      </c>
      <c r="AJ25" s="134">
        <f t="shared" si="4"/>
        <v>8</v>
      </c>
      <c r="AK25" s="135">
        <f t="shared" si="5"/>
        <v>1</v>
      </c>
    </row>
    <row r="26" spans="1:37" ht="15.75" thickBot="1" x14ac:dyDescent="0.3">
      <c r="A26" s="136">
        <v>12</v>
      </c>
      <c r="B26" s="115" t="s">
        <v>22</v>
      </c>
      <c r="C26" s="99"/>
      <c r="D26" s="100">
        <v>1</v>
      </c>
      <c r="E26" s="42"/>
      <c r="F26" s="153">
        <v>1</v>
      </c>
      <c r="G26" s="101">
        <v>1</v>
      </c>
      <c r="H26" s="40">
        <v>1</v>
      </c>
      <c r="I26" s="156">
        <v>1</v>
      </c>
      <c r="J26" s="102"/>
      <c r="K26" s="40">
        <v>0</v>
      </c>
      <c r="L26" s="160"/>
      <c r="M26" s="161">
        <v>0</v>
      </c>
      <c r="N26" s="103"/>
      <c r="O26" s="104">
        <v>1</v>
      </c>
      <c r="P26" s="104"/>
      <c r="Q26" s="172">
        <v>1</v>
      </c>
      <c r="R26" s="104">
        <v>1</v>
      </c>
      <c r="S26" s="105"/>
      <c r="T26" s="153">
        <v>1</v>
      </c>
      <c r="U26" s="106"/>
      <c r="V26" s="41">
        <v>0</v>
      </c>
      <c r="W26" s="41"/>
      <c r="X26" s="41">
        <v>1</v>
      </c>
      <c r="Y26" s="41">
        <v>1</v>
      </c>
      <c r="Z26" s="42">
        <v>1</v>
      </c>
      <c r="AA26" s="107"/>
      <c r="AB26" s="108">
        <v>1</v>
      </c>
      <c r="AC26" s="101">
        <v>1</v>
      </c>
      <c r="AD26" s="165">
        <v>1</v>
      </c>
      <c r="AE26" s="165"/>
      <c r="AF26" s="101">
        <v>1</v>
      </c>
      <c r="AG26" s="169">
        <v>1</v>
      </c>
      <c r="AH26" s="132">
        <f t="shared" si="2"/>
        <v>10</v>
      </c>
      <c r="AI26" s="133">
        <f t="shared" si="3"/>
        <v>0.83333333333333337</v>
      </c>
      <c r="AJ26" s="134">
        <f t="shared" si="4"/>
        <v>7</v>
      </c>
      <c r="AK26" s="135">
        <f t="shared" si="5"/>
        <v>0.875</v>
      </c>
    </row>
    <row r="27" spans="1:37" ht="15.75" thickBot="1" x14ac:dyDescent="0.3">
      <c r="A27" s="136">
        <v>13</v>
      </c>
      <c r="B27" s="116" t="s">
        <v>23</v>
      </c>
      <c r="C27" s="99"/>
      <c r="D27" s="100">
        <v>1</v>
      </c>
      <c r="E27" s="42"/>
      <c r="F27" s="153">
        <v>1</v>
      </c>
      <c r="G27" s="101">
        <v>1</v>
      </c>
      <c r="H27" s="40">
        <v>1</v>
      </c>
      <c r="I27" s="156">
        <v>1</v>
      </c>
      <c r="J27" s="102"/>
      <c r="K27" s="40">
        <v>1</v>
      </c>
      <c r="L27" s="160"/>
      <c r="M27" s="161">
        <v>1</v>
      </c>
      <c r="N27" s="103"/>
      <c r="O27" s="104">
        <v>1</v>
      </c>
      <c r="P27" s="104"/>
      <c r="Q27" s="172">
        <v>1</v>
      </c>
      <c r="R27" s="104">
        <v>0</v>
      </c>
      <c r="S27" s="105"/>
      <c r="T27" s="153">
        <v>0</v>
      </c>
      <c r="U27" s="106"/>
      <c r="V27" s="41">
        <v>0</v>
      </c>
      <c r="W27" s="41"/>
      <c r="X27" s="41">
        <v>0</v>
      </c>
      <c r="Y27" s="41">
        <v>0</v>
      </c>
      <c r="Z27" s="42">
        <v>0</v>
      </c>
      <c r="AA27" s="107"/>
      <c r="AB27" s="108">
        <v>1</v>
      </c>
      <c r="AC27" s="101">
        <v>1</v>
      </c>
      <c r="AD27" s="165">
        <v>1</v>
      </c>
      <c r="AE27" s="165"/>
      <c r="AF27" s="101">
        <v>1</v>
      </c>
      <c r="AG27" s="169">
        <v>1</v>
      </c>
      <c r="AH27" s="132">
        <f t="shared" si="2"/>
        <v>8</v>
      </c>
      <c r="AI27" s="133">
        <f t="shared" si="3"/>
        <v>0.66666666666666663</v>
      </c>
      <c r="AJ27" s="134">
        <f t="shared" si="4"/>
        <v>6</v>
      </c>
      <c r="AK27" s="135">
        <f t="shared" si="5"/>
        <v>0.75</v>
      </c>
    </row>
    <row r="28" spans="1:37" ht="15.75" thickBot="1" x14ac:dyDescent="0.3">
      <c r="A28" s="136">
        <v>14</v>
      </c>
      <c r="B28" s="116" t="s">
        <v>24</v>
      </c>
      <c r="C28" s="99"/>
      <c r="D28" s="100">
        <v>1</v>
      </c>
      <c r="E28" s="42"/>
      <c r="F28" s="153">
        <v>1</v>
      </c>
      <c r="G28" s="101">
        <v>1</v>
      </c>
      <c r="H28" s="40">
        <v>1</v>
      </c>
      <c r="I28" s="156">
        <v>1</v>
      </c>
      <c r="J28" s="102"/>
      <c r="K28" s="40">
        <v>1</v>
      </c>
      <c r="L28" s="160"/>
      <c r="M28" s="161">
        <v>1</v>
      </c>
      <c r="N28" s="103"/>
      <c r="O28" s="104">
        <v>1</v>
      </c>
      <c r="P28" s="104"/>
      <c r="Q28" s="172">
        <v>1</v>
      </c>
      <c r="R28" s="104">
        <v>1</v>
      </c>
      <c r="S28" s="105"/>
      <c r="T28" s="153">
        <v>1</v>
      </c>
      <c r="U28" s="106"/>
      <c r="V28" s="41">
        <v>0</v>
      </c>
      <c r="W28" s="41"/>
      <c r="X28" s="41">
        <v>0</v>
      </c>
      <c r="Y28" s="41">
        <v>1</v>
      </c>
      <c r="Z28" s="42">
        <v>1</v>
      </c>
      <c r="AA28" s="107"/>
      <c r="AB28" s="108">
        <v>0</v>
      </c>
      <c r="AC28" s="101">
        <v>0</v>
      </c>
      <c r="AD28" s="165">
        <v>0</v>
      </c>
      <c r="AE28" s="165"/>
      <c r="AF28" s="101">
        <v>0</v>
      </c>
      <c r="AG28" s="169">
        <v>0</v>
      </c>
      <c r="AH28" s="132">
        <f t="shared" si="2"/>
        <v>7</v>
      </c>
      <c r="AI28" s="133">
        <f t="shared" si="3"/>
        <v>0.58333333333333337</v>
      </c>
      <c r="AJ28" s="134">
        <f t="shared" si="4"/>
        <v>6</v>
      </c>
      <c r="AK28" s="135">
        <f t="shared" si="5"/>
        <v>0.75</v>
      </c>
    </row>
    <row r="29" spans="1:37" ht="15.75" thickBot="1" x14ac:dyDescent="0.3">
      <c r="A29" s="136">
        <v>15</v>
      </c>
      <c r="B29" s="112" t="s">
        <v>28</v>
      </c>
      <c r="C29" s="99"/>
      <c r="D29" s="100">
        <v>1</v>
      </c>
      <c r="E29" s="42"/>
      <c r="F29" s="153">
        <v>1</v>
      </c>
      <c r="G29" s="101">
        <v>1</v>
      </c>
      <c r="H29" s="40">
        <v>1</v>
      </c>
      <c r="I29" s="156">
        <v>1</v>
      </c>
      <c r="J29" s="102"/>
      <c r="K29" s="40">
        <v>1</v>
      </c>
      <c r="L29" s="160"/>
      <c r="M29" s="161">
        <v>1</v>
      </c>
      <c r="N29" s="103"/>
      <c r="O29" s="104">
        <v>1</v>
      </c>
      <c r="P29" s="104"/>
      <c r="Q29" s="172">
        <v>1</v>
      </c>
      <c r="R29" s="104">
        <v>0</v>
      </c>
      <c r="S29" s="105"/>
      <c r="T29" s="153">
        <v>0</v>
      </c>
      <c r="U29" s="106"/>
      <c r="V29" s="41">
        <v>0</v>
      </c>
      <c r="W29" s="41"/>
      <c r="X29" s="41">
        <v>0</v>
      </c>
      <c r="Y29" s="41">
        <v>0</v>
      </c>
      <c r="Z29" s="42">
        <v>1</v>
      </c>
      <c r="AA29" s="107"/>
      <c r="AB29" s="108">
        <v>1</v>
      </c>
      <c r="AC29" s="101">
        <v>1</v>
      </c>
      <c r="AD29" s="165">
        <v>1</v>
      </c>
      <c r="AE29" s="165"/>
      <c r="AF29" s="101">
        <v>1</v>
      </c>
      <c r="AG29" s="169">
        <v>0</v>
      </c>
      <c r="AH29" s="132">
        <f t="shared" si="2"/>
        <v>8</v>
      </c>
      <c r="AI29" s="133">
        <f t="shared" si="3"/>
        <v>0.66666666666666663</v>
      </c>
      <c r="AJ29" s="134">
        <f t="shared" si="4"/>
        <v>6</v>
      </c>
      <c r="AK29" s="135">
        <f t="shared" si="5"/>
        <v>0.75</v>
      </c>
    </row>
    <row r="30" spans="1:37" ht="15.75" thickBot="1" x14ac:dyDescent="0.3">
      <c r="A30" s="136">
        <v>16</v>
      </c>
      <c r="B30" s="112" t="s">
        <v>25</v>
      </c>
      <c r="C30" s="110"/>
      <c r="D30" s="100">
        <v>1</v>
      </c>
      <c r="E30" s="42"/>
      <c r="F30" s="153">
        <v>1</v>
      </c>
      <c r="G30" s="101">
        <v>1</v>
      </c>
      <c r="H30" s="40">
        <v>1</v>
      </c>
      <c r="I30" s="156">
        <v>1</v>
      </c>
      <c r="J30" s="102"/>
      <c r="K30" s="40">
        <v>0</v>
      </c>
      <c r="L30" s="160"/>
      <c r="M30" s="161">
        <v>1</v>
      </c>
      <c r="N30" s="103"/>
      <c r="O30" s="104">
        <v>1</v>
      </c>
      <c r="P30" s="104"/>
      <c r="Q30" s="172">
        <v>1</v>
      </c>
      <c r="R30" s="104">
        <v>1</v>
      </c>
      <c r="S30" s="105"/>
      <c r="T30" s="153">
        <v>1</v>
      </c>
      <c r="U30" s="106"/>
      <c r="V30" s="41">
        <v>0</v>
      </c>
      <c r="W30" s="41"/>
      <c r="X30" s="41">
        <v>0</v>
      </c>
      <c r="Y30" s="41">
        <v>0</v>
      </c>
      <c r="Z30" s="42">
        <v>0</v>
      </c>
      <c r="AA30" s="107"/>
      <c r="AB30" s="108">
        <v>1</v>
      </c>
      <c r="AC30" s="101">
        <v>1</v>
      </c>
      <c r="AD30" s="165">
        <v>1</v>
      </c>
      <c r="AE30" s="165"/>
      <c r="AF30" s="101">
        <v>0</v>
      </c>
      <c r="AG30" s="169">
        <v>1</v>
      </c>
      <c r="AH30" s="132">
        <f t="shared" si="2"/>
        <v>7</v>
      </c>
      <c r="AI30" s="133">
        <f t="shared" si="3"/>
        <v>0.58333333333333337</v>
      </c>
      <c r="AJ30" s="134">
        <f t="shared" si="4"/>
        <v>7</v>
      </c>
      <c r="AK30" s="135">
        <f t="shared" si="5"/>
        <v>0.875</v>
      </c>
    </row>
    <row r="31" spans="1:37" ht="15.75" thickBot="1" x14ac:dyDescent="0.3">
      <c r="A31" s="136">
        <v>17</v>
      </c>
      <c r="B31" s="112" t="s">
        <v>26</v>
      </c>
      <c r="C31" s="110"/>
      <c r="D31" s="100">
        <v>1</v>
      </c>
      <c r="E31" s="42"/>
      <c r="F31" s="153">
        <v>1</v>
      </c>
      <c r="G31" s="101">
        <v>1</v>
      </c>
      <c r="H31" s="40">
        <v>1</v>
      </c>
      <c r="I31" s="156">
        <v>1</v>
      </c>
      <c r="J31" s="102"/>
      <c r="K31" s="40">
        <v>0</v>
      </c>
      <c r="L31" s="160"/>
      <c r="M31" s="161">
        <v>1</v>
      </c>
      <c r="N31" s="103"/>
      <c r="O31" s="104">
        <v>1</v>
      </c>
      <c r="P31" s="104"/>
      <c r="Q31" s="172">
        <v>1</v>
      </c>
      <c r="R31" s="104">
        <v>1</v>
      </c>
      <c r="S31" s="105"/>
      <c r="T31" s="153">
        <v>1</v>
      </c>
      <c r="U31" s="106"/>
      <c r="V31" s="41">
        <v>1</v>
      </c>
      <c r="W31" s="41"/>
      <c r="X31" s="41">
        <v>0</v>
      </c>
      <c r="Y31" s="41">
        <v>1</v>
      </c>
      <c r="Z31" s="42">
        <v>1</v>
      </c>
      <c r="AA31" s="107"/>
      <c r="AB31" s="108">
        <v>0</v>
      </c>
      <c r="AC31" s="101">
        <v>1</v>
      </c>
      <c r="AD31" s="165">
        <v>1</v>
      </c>
      <c r="AE31" s="165"/>
      <c r="AF31" s="101">
        <v>1</v>
      </c>
      <c r="AG31" s="169">
        <v>1</v>
      </c>
      <c r="AH31" s="132">
        <f t="shared" si="2"/>
        <v>9</v>
      </c>
      <c r="AI31" s="133">
        <f t="shared" si="3"/>
        <v>0.75</v>
      </c>
      <c r="AJ31" s="134">
        <f t="shared" si="4"/>
        <v>8</v>
      </c>
      <c r="AK31" s="135">
        <f t="shared" si="5"/>
        <v>1</v>
      </c>
    </row>
    <row r="32" spans="1:37" ht="15.75" thickBot="1" x14ac:dyDescent="0.3">
      <c r="A32" s="136">
        <v>18</v>
      </c>
      <c r="B32" s="112" t="s">
        <v>27</v>
      </c>
      <c r="C32" s="110"/>
      <c r="D32" s="100">
        <v>0</v>
      </c>
      <c r="E32" s="42"/>
      <c r="F32" s="153">
        <v>1</v>
      </c>
      <c r="G32" s="101">
        <v>0</v>
      </c>
      <c r="H32" s="40">
        <v>0</v>
      </c>
      <c r="I32" s="156">
        <v>0</v>
      </c>
      <c r="J32" s="102"/>
      <c r="K32" s="40">
        <v>1</v>
      </c>
      <c r="L32" s="160"/>
      <c r="M32" s="161">
        <v>1</v>
      </c>
      <c r="N32" s="103"/>
      <c r="O32" s="104">
        <v>0</v>
      </c>
      <c r="P32" s="104"/>
      <c r="Q32" s="172">
        <v>0</v>
      </c>
      <c r="R32" s="104">
        <v>0</v>
      </c>
      <c r="S32" s="105"/>
      <c r="T32" s="153">
        <v>0</v>
      </c>
      <c r="U32" s="106"/>
      <c r="V32" s="41">
        <v>0</v>
      </c>
      <c r="W32" s="41"/>
      <c r="X32" s="41">
        <v>0</v>
      </c>
      <c r="Y32" s="41">
        <v>0</v>
      </c>
      <c r="Z32" s="42">
        <v>0</v>
      </c>
      <c r="AA32" s="107"/>
      <c r="AB32" s="108">
        <v>0</v>
      </c>
      <c r="AC32" s="101">
        <v>1</v>
      </c>
      <c r="AD32" s="165">
        <v>0</v>
      </c>
      <c r="AE32" s="165"/>
      <c r="AF32" s="101">
        <v>1</v>
      </c>
      <c r="AG32" s="169">
        <v>0</v>
      </c>
      <c r="AH32" s="132">
        <f t="shared" si="2"/>
        <v>3</v>
      </c>
      <c r="AI32" s="133">
        <f t="shared" si="3"/>
        <v>0.25</v>
      </c>
      <c r="AJ32" s="134">
        <f t="shared" si="4"/>
        <v>2</v>
      </c>
      <c r="AK32" s="135">
        <f t="shared" si="5"/>
        <v>0.25</v>
      </c>
    </row>
    <row r="33" spans="1:37" ht="15.75" thickBot="1" x14ac:dyDescent="0.3">
      <c r="A33" s="136">
        <v>19</v>
      </c>
      <c r="B33" s="112" t="s">
        <v>29</v>
      </c>
      <c r="C33" s="110"/>
      <c r="D33" s="100">
        <v>1</v>
      </c>
      <c r="E33" s="42"/>
      <c r="F33" s="153">
        <v>1</v>
      </c>
      <c r="G33" s="101">
        <v>1</v>
      </c>
      <c r="H33" s="40">
        <v>0</v>
      </c>
      <c r="I33" s="156">
        <v>1</v>
      </c>
      <c r="J33" s="102"/>
      <c r="K33" s="40">
        <v>0</v>
      </c>
      <c r="L33" s="160"/>
      <c r="M33" s="161">
        <v>1</v>
      </c>
      <c r="N33" s="103"/>
      <c r="O33" s="104">
        <v>1</v>
      </c>
      <c r="P33" s="104"/>
      <c r="Q33" s="172">
        <v>1</v>
      </c>
      <c r="R33" s="104">
        <v>1</v>
      </c>
      <c r="S33" s="105"/>
      <c r="T33" s="153">
        <v>1</v>
      </c>
      <c r="U33" s="106"/>
      <c r="V33" s="41">
        <v>1</v>
      </c>
      <c r="W33" s="41"/>
      <c r="X33" s="41">
        <v>1</v>
      </c>
      <c r="Y33" s="41">
        <v>1</v>
      </c>
      <c r="Z33" s="42">
        <v>0</v>
      </c>
      <c r="AA33" s="107"/>
      <c r="AB33" s="108">
        <v>0</v>
      </c>
      <c r="AC33" s="101">
        <v>1</v>
      </c>
      <c r="AD33" s="165">
        <v>0</v>
      </c>
      <c r="AE33" s="165"/>
      <c r="AF33" s="101">
        <v>1</v>
      </c>
      <c r="AG33" s="169">
        <v>1</v>
      </c>
      <c r="AH33" s="132">
        <f t="shared" si="2"/>
        <v>9</v>
      </c>
      <c r="AI33" s="133">
        <f t="shared" si="3"/>
        <v>0.75</v>
      </c>
      <c r="AJ33" s="134">
        <f t="shared" si="4"/>
        <v>6</v>
      </c>
      <c r="AK33" s="135">
        <f t="shared" si="5"/>
        <v>0.75</v>
      </c>
    </row>
    <row r="34" spans="1:37" ht="15.75" thickBot="1" x14ac:dyDescent="0.3">
      <c r="A34" s="137">
        <v>20</v>
      </c>
      <c r="B34" s="138" t="s">
        <v>31</v>
      </c>
      <c r="C34" s="139"/>
      <c r="D34" s="140">
        <v>0</v>
      </c>
      <c r="E34" s="141"/>
      <c r="F34" s="154">
        <v>0</v>
      </c>
      <c r="G34" s="142">
        <v>1</v>
      </c>
      <c r="H34" s="143">
        <v>1</v>
      </c>
      <c r="I34" s="157">
        <v>1</v>
      </c>
      <c r="J34" s="144"/>
      <c r="K34" s="143">
        <v>1</v>
      </c>
      <c r="L34" s="162"/>
      <c r="M34" s="163">
        <v>1</v>
      </c>
      <c r="N34" s="145"/>
      <c r="O34" s="146">
        <v>1</v>
      </c>
      <c r="P34" s="146"/>
      <c r="Q34" s="173">
        <v>1</v>
      </c>
      <c r="R34" s="146">
        <v>1</v>
      </c>
      <c r="S34" s="147"/>
      <c r="T34" s="154">
        <v>1</v>
      </c>
      <c r="U34" s="148"/>
      <c r="V34" s="149">
        <v>1</v>
      </c>
      <c r="W34" s="149"/>
      <c r="X34" s="149">
        <v>1</v>
      </c>
      <c r="Y34" s="149">
        <v>1</v>
      </c>
      <c r="Z34" s="141">
        <v>1</v>
      </c>
      <c r="AA34" s="150"/>
      <c r="AB34" s="151">
        <v>1</v>
      </c>
      <c r="AC34" s="142">
        <v>1</v>
      </c>
      <c r="AD34" s="166">
        <v>1</v>
      </c>
      <c r="AE34" s="166"/>
      <c r="AF34" s="142">
        <v>0</v>
      </c>
      <c r="AG34" s="170">
        <v>0</v>
      </c>
      <c r="AH34" s="174">
        <f t="shared" si="2"/>
        <v>10</v>
      </c>
      <c r="AI34" s="175">
        <f t="shared" si="3"/>
        <v>0.83333333333333337</v>
      </c>
      <c r="AJ34" s="176">
        <f t="shared" si="4"/>
        <v>6</v>
      </c>
      <c r="AK34" s="177">
        <f t="shared" si="5"/>
        <v>0.75</v>
      </c>
    </row>
  </sheetData>
  <mergeCells count="53">
    <mergeCell ref="AH13:AH14"/>
    <mergeCell ref="AI13:AI14"/>
    <mergeCell ref="AJ13:AJ14"/>
    <mergeCell ref="AK13:AK14"/>
    <mergeCell ref="AA13:AA14"/>
    <mergeCell ref="AB13:AB14"/>
    <mergeCell ref="AC13:AC14"/>
    <mergeCell ref="AD13:AD14"/>
    <mergeCell ref="AF13:AF14"/>
    <mergeCell ref="AG13:AG14"/>
    <mergeCell ref="AE13:AE14"/>
    <mergeCell ref="Z13:Z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I13:I14"/>
    <mergeCell ref="J13:J14"/>
    <mergeCell ref="K13:K14"/>
    <mergeCell ref="L13:L14"/>
    <mergeCell ref="M13:M14"/>
    <mergeCell ref="N13:N14"/>
    <mergeCell ref="AH10:AK11"/>
    <mergeCell ref="A11:B14"/>
    <mergeCell ref="AH12:AI12"/>
    <mergeCell ref="AJ12:AK12"/>
    <mergeCell ref="C13:C14"/>
    <mergeCell ref="D13:D14"/>
    <mergeCell ref="E13:E14"/>
    <mergeCell ref="F13:F14"/>
    <mergeCell ref="G13:G14"/>
    <mergeCell ref="H13:H14"/>
    <mergeCell ref="A10:B10"/>
    <mergeCell ref="C10:F10"/>
    <mergeCell ref="G10:M10"/>
    <mergeCell ref="N10:T10"/>
    <mergeCell ref="U10:AA10"/>
    <mergeCell ref="AB10:AG10"/>
    <mergeCell ref="A1:F2"/>
    <mergeCell ref="A3:G4"/>
    <mergeCell ref="A5:F6"/>
    <mergeCell ref="A7:AJ7"/>
    <mergeCell ref="A8:AK8"/>
    <mergeCell ref="A9:B9"/>
    <mergeCell ref="C9:AG9"/>
    <mergeCell ref="AH9:AK9"/>
  </mergeCells>
  <pageMargins left="0.7" right="0.7" top="0.78740157499999996" bottom="0.78740157499999996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červenec</vt:lpstr>
      <vt:lpstr>srpen</vt:lpstr>
    </vt:vector>
  </TitlesOfParts>
  <Company>Eurovia Services,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Kaninsky Petr</dc:creator>
  <cp:lastModifiedBy>Kaninsky Petr</cp:lastModifiedBy>
  <cp:lastPrinted>2019-08-27T13:21:53Z</cp:lastPrinted>
  <dcterms:created xsi:type="dcterms:W3CDTF">2019-07-24T06:36:00Z</dcterms:created>
  <dcterms:modified xsi:type="dcterms:W3CDTF">2019-09-23T10:04:01Z</dcterms:modified>
</cp:coreProperties>
</file>